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Лист2" sheetId="1" r:id="rId1"/>
  </sheets>
  <definedNames>
    <definedName name="_xlnm.Print_Area" localSheetId="0">'Лист2'!$A$1:$T$90</definedName>
  </definedNames>
  <calcPr fullCalcOnLoad="1" fullPrecision="0"/>
</workbook>
</file>

<file path=xl/sharedStrings.xml><?xml version="1.0" encoding="utf-8"?>
<sst xmlns="http://schemas.openxmlformats.org/spreadsheetml/2006/main" count="659" uniqueCount="401">
  <si>
    <t>РП-А-3700</t>
  </si>
  <si>
    <t>Постановление от 04.10.2013 № 939 "Об утверждении муниципальной программы Аксайского городского поселения «Молодежь Аксая»</t>
  </si>
  <si>
    <t>1.1.39</t>
  </si>
  <si>
    <t>1.1.81</t>
  </si>
  <si>
    <t xml:space="preserve">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t>
  </si>
  <si>
    <t>РП-А-8100</t>
  </si>
  <si>
    <t>Постановление от 04.10.2013 № 936 "Об утверждении муниципальной программы Аксайского городского поселения «Развитие муниципального управления и  гражданского общества»</t>
  </si>
  <si>
    <t xml:space="preserve">Постановление от 04.10.2013 № 921 "Об утверждении муниципальной программы Аксайского городского поселения «Энергоэффективность и 
повышение энергосбережения»
</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</si>
  <si>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</si>
  <si>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ст.15</t>
  </si>
  <si>
    <t>27.11.2009 - не установ</t>
  </si>
  <si>
    <t>01.01.2012, 31.12.2014</t>
  </si>
  <si>
    <t>Областной закон от 22.10.2005 № 380-ЗС О межбюджетных отношениях органов государственной власти и органов местного самоуправления в Ростовской области</t>
  </si>
  <si>
    <t>ст.2, 7 часть 3</t>
  </si>
  <si>
    <t>01.11.2005 - не устан.</t>
  </si>
  <si>
    <t>Решение собрания депутатов Аксайского городского поселения от 24.12.2013 №105 "О бюджете Аксайского городского поселения Аксайского района на 2014 год и плановый период 2015 и 2016 годов"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</si>
  <si>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</si>
  <si>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t>
  </si>
  <si>
    <t>18.10.199- не установ</t>
  </si>
  <si>
    <t>РП-В-0001</t>
  </si>
  <si>
    <t>Областной закон от 25.10.2002 № 274-ЗС Об административных комиссиях в Ростовской области</t>
  </si>
  <si>
    <t>ст.4</t>
  </si>
  <si>
    <t>1.4.8</t>
  </si>
  <si>
    <t>прочие расходные обязательства</t>
  </si>
  <si>
    <t>РП-Г-0001</t>
  </si>
  <si>
    <t>РП-Г-0008</t>
  </si>
  <si>
    <t>РП-Г-0005</t>
  </si>
  <si>
    <t>ст.242.1,242.2, ст.184.1</t>
  </si>
  <si>
    <t>ст. 9, 10</t>
  </si>
  <si>
    <t>09.10.2007 - не установл.</t>
  </si>
  <si>
    <t xml:space="preserve">организация и осуществление мероприятий по работе с детьми и молодежью в поселении </t>
  </si>
  <si>
    <t>Нормативное правовое регулирование, определяющее финансовое обеспечение
и порядок расходования средств</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</si>
  <si>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</si>
  <si>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1.1.19</t>
  </si>
  <si>
    <t>1.1.20</t>
  </si>
  <si>
    <t>1.1.21</t>
  </si>
  <si>
    <t>1.1.23</t>
  </si>
  <si>
    <t>1.1.28</t>
  </si>
  <si>
    <t>1.1.29</t>
  </si>
  <si>
    <t>1.1.31</t>
  </si>
  <si>
    <t>1.1.32</t>
  </si>
  <si>
    <t>1.1.35</t>
  </si>
  <si>
    <t>РП-А-1900</t>
  </si>
  <si>
    <t>РП-А-2000</t>
  </si>
  <si>
    <t>РП-А-2100</t>
  </si>
  <si>
    <t>РП-А-2300</t>
  </si>
  <si>
    <t>РП-А-2800</t>
  </si>
  <si>
    <t>РП-А-2900</t>
  </si>
  <si>
    <t>РП-А-3100</t>
  </si>
  <si>
    <t>РП-А-3200</t>
  </si>
  <si>
    <t>РП-А-3500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</si>
  <si>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</si>
  <si>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Наименование вопроса местного значения,
расходного обязательства</t>
  </si>
  <si>
    <t>финансирование расходов на содержание органов местного самоуправления поселений</t>
  </si>
  <si>
    <t>РП-Б</t>
  </si>
  <si>
    <t>РП-В</t>
  </si>
  <si>
    <t>РП-Г</t>
  </si>
  <si>
    <t>0804</t>
  </si>
  <si>
    <t>Решение Собрания депутатов Аксайского городского поселения от 12.11.2009 № 81 "Об утверждении Положения о порядке предоставления и определении размера межбюджетных трансфертов из бюджета  поселения бюджету муниципального района."</t>
  </si>
  <si>
    <t>1403</t>
  </si>
  <si>
    <t>ст.1 п.4</t>
  </si>
  <si>
    <t>Межбюджетные субсидии, подлежащие перечислению в областной бюджет</t>
  </si>
  <si>
    <t>Федеральный закон от 31.07.1998 № 145-ФЗ Бюджетный кодекс Российской Федерации</t>
  </si>
  <si>
    <t>ст.142.2</t>
  </si>
  <si>
    <t>Глава Аксайского городского поселения</t>
  </si>
  <si>
    <t>ст.6 п.2</t>
  </si>
  <si>
    <t>0113</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</si>
  <si>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</si>
  <si>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Решение Собрания депутатов Аксайского городского поселения от 28.11.2008г. № 12 «Об оплате труда работников,
 осуществляющих техническое обеспечение деятельности и обслуживающего персонала»</t>
  </si>
  <si>
    <t>гр. 0</t>
  </si>
  <si>
    <t>гр. 1</t>
  </si>
  <si>
    <t>гр. 2</t>
  </si>
  <si>
    <t>гр. 3</t>
  </si>
  <si>
    <t>гр. 4</t>
  </si>
  <si>
    <t>гр. 5</t>
  </si>
  <si>
    <t>гр. 6</t>
  </si>
  <si>
    <t>гр. 8</t>
  </si>
  <si>
    <t>гр. 9</t>
  </si>
  <si>
    <t>гр. 10</t>
  </si>
  <si>
    <t>гр. 11</t>
  </si>
  <si>
    <t>гр. 12</t>
  </si>
  <si>
    <t>гр. 13</t>
  </si>
  <si>
    <t>гр. 14</t>
  </si>
  <si>
    <t>гр. 15</t>
  </si>
  <si>
    <t>гр. 16</t>
  </si>
  <si>
    <t>гр. 17</t>
  </si>
  <si>
    <t>гр. 18</t>
  </si>
  <si>
    <t>гр. 19</t>
  </si>
  <si>
    <t>владение, пользование и распоряжение имуществом, находящимся в муниципальной собственности поселения</t>
  </si>
  <si>
    <t>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t>
  </si>
  <si>
    <t>ст.15,абзац1,ч.4</t>
  </si>
  <si>
    <t>ст.12,абзац2,ч.4</t>
  </si>
  <si>
    <t>01.01.2010 не установлен</t>
  </si>
  <si>
    <r>
      <t>____</t>
    </r>
    <r>
      <rPr>
        <sz val="6"/>
        <rFont val="Times New Roman"/>
        <family val="1"/>
      </rPr>
      <t>**</t>
    </r>
    <r>
      <rPr>
        <sz val="6"/>
        <color indexed="9"/>
        <rFont val="Times New Roman"/>
        <family val="1"/>
      </rPr>
      <t>_</t>
    </r>
    <r>
      <rPr>
        <sz val="6"/>
        <rFont val="Times New Roman"/>
        <family val="1"/>
      </rPr>
      <t>В соответствии с Федеральным законом от 29.12.2006 № 258-ФЗ полномочие утрачивает силу с 1 января 2008 года.</t>
    </r>
  </si>
  <si>
    <t>Наименование и реквизиты нормативного правового акта</t>
  </si>
  <si>
    <t>осуществление мероприятий
по обеспечению безопасности людей
на водных объектах, охране их жизни
и здоровья</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</si>
  <si>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</si>
  <si>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</si>
  <si>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наименование
и реквизиты нормативного правового акта</t>
  </si>
  <si>
    <t>дата вступления
в силу
и срок действия</t>
  </si>
  <si>
    <t>запланировано</t>
  </si>
  <si>
    <t>0501</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</si>
  <si>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</si>
  <si>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создание условий для организации досуга и обеспечения жителей поселения услугами организаций культуры</t>
  </si>
  <si>
    <t>формирование и использование резервных фондов поселения для финансирования непредвиденных расходов</t>
  </si>
  <si>
    <t>постановление Главы Аксайского городского поселения от 24.08.2007 №482 «О порядке выделения средств из резервного фонда администрации Аксайского городского поселения на финансирование непредвиденных расходов бюджета городского поселения на мероприятия по ликвидации чрезвычайных ситуаций природного и техногенного характера»</t>
  </si>
  <si>
    <t>24.08.2007 не установлен</t>
  </si>
  <si>
    <t>нормативные правовые акты, договоры, соглашения муниципальных образований</t>
  </si>
  <si>
    <t>Объем средств на исполнение расходного обязательства по всем муниципальным образованиям (тыс. рублей)</t>
  </si>
  <si>
    <t>1</t>
  </si>
  <si>
    <t>Расходные обязательства поселений</t>
  </si>
  <si>
    <t>РП</t>
  </si>
  <si>
    <t>организация в границах поселения электро-, тепло-, газо- и водоснабжения населения, водоотведения, снабжения населения топливом</t>
  </si>
  <si>
    <t>Федеральный закон  от 06.10.2003 № 131-ФЗ "Об общих принципах организации местного самоуправления в Российской Федерации"</t>
  </si>
  <si>
    <t>ст.34,п.9,</t>
  </si>
  <si>
    <t>01.01.2006 ,не установлен</t>
  </si>
  <si>
    <t>Областной закон  от 28.12.2005 № 436-ЗС "О местном самоуправлении в Ростовской области"</t>
  </si>
  <si>
    <t>Областной закон  от 09.10.2007 № 786-ЗС "О муниципальной службе в Ростовской области"</t>
  </si>
  <si>
    <t>Федеральный закон  от 02.03.2007 № 25-ФЗ "О муниципальной службе в Российской Федерации"</t>
  </si>
  <si>
    <t>01.06.2007 ,не установлен</t>
  </si>
  <si>
    <t>Постановление Администрации Ростовской области  от 24.12.2007 № 512 "О порядке расходования средств фонда софинансирования расходов"</t>
  </si>
  <si>
    <t>ст.12,</t>
  </si>
  <si>
    <t>17.10.2007 ,не установлен</t>
  </si>
  <si>
    <t>п.1,</t>
  </si>
  <si>
    <t>01.01.2008 ,не установлен</t>
  </si>
  <si>
    <t>01.01.2009.не установлен</t>
  </si>
  <si>
    <t>0801</t>
  </si>
  <si>
    <t>ст.14</t>
  </si>
  <si>
    <t>ст.14, п.4</t>
  </si>
  <si>
    <t>0503</t>
  </si>
  <si>
    <t>ст.14, п.5</t>
  </si>
  <si>
    <t>0309</t>
  </si>
  <si>
    <t>Областной закон  от 29.12.2004 № 256-ЗС "О защите населения и территорий от чрезвычайных ситуаций межмуниципального и регионального характера"</t>
  </si>
  <si>
    <t>ст.9,</t>
  </si>
  <si>
    <t>01.01.2005 ,не установлен</t>
  </si>
  <si>
    <t>Федеральный закон  от 09.10.1992 № 3612-1 "Основы законодательства Российской Федерации о культуре"</t>
  </si>
  <si>
    <t>ст.40,</t>
  </si>
  <si>
    <t>09.10.1992 ,не установлен</t>
  </si>
  <si>
    <t>Областной закон  от 22.10.2004 № 177-ЗС "О культуре"</t>
  </si>
  <si>
    <t>ст.23,ч.1</t>
  </si>
  <si>
    <t>ст.14,п.1,пп.11,</t>
  </si>
  <si>
    <t>Федеральный закон  от 29.12.1994 № 78-ФЗ "О библиотечном деле"</t>
  </si>
  <si>
    <t>ст.15,п.2,</t>
  </si>
  <si>
    <t>02.01.1995 ,не установлен</t>
  </si>
  <si>
    <t>РП-А-0100</t>
  </si>
  <si>
    <t>Реестр расходных обязательств Аксайского городского поселения</t>
  </si>
  <si>
    <t>РП-А</t>
  </si>
  <si>
    <t>1.1.1</t>
  </si>
  <si>
    <t>1.1.10</t>
  </si>
  <si>
    <t>1.1.11</t>
  </si>
  <si>
    <t>1.1.12</t>
  </si>
  <si>
    <t>РП-А-1000</t>
  </si>
  <si>
    <t>РП-А-1100</t>
  </si>
  <si>
    <t>РП-А-1200</t>
  </si>
  <si>
    <t>плановый период</t>
  </si>
  <si>
    <t>номер статьи, части, пункта, подпункта, абзаца</t>
  </si>
  <si>
    <t>фактически исполнено</t>
  </si>
  <si>
    <t>Примечание</t>
  </si>
  <si>
    <t>Код бюджетной классификации
(Рз, Прз)</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</si>
  <si>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</si>
  <si>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</si>
  <si>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1.1</t>
  </si>
  <si>
    <t>1.2</t>
  </si>
  <si>
    <t>1.3</t>
  </si>
  <si>
    <t>1.4</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</si>
  <si>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</si>
  <si>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ст.14.1,п.5</t>
  </si>
  <si>
    <t>Постановление Администрации Ростовской области от 29.04.2008 №219  "О порядке предоставления и расходования субсидий областного бюджета на разработку проектной, проектно-сметной документации и проведение капитального ремонта многоквартирных домов"</t>
  </si>
  <si>
    <t>организация библиотечного обслуживания населения, комплектование и обеспечение сохранности библиотечных фондов библиотек поселения</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</si>
  <si>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</si>
  <si>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ст.2</t>
  </si>
  <si>
    <t>Областной закон  от 22.10.2004 № 178-ЗС "Об объектах культурного наследия (памятниках истории и культуры в Ростовской области)"</t>
  </si>
  <si>
    <t>ст.11,</t>
  </si>
  <si>
    <t>ст.14,п.1,пп.13,</t>
  </si>
  <si>
    <t xml:space="preserve">
Федеральный закон  от 04.12.2007 № 329-ФЗ "О физической культуре и спорте в Российской Федерации"
</t>
  </si>
  <si>
    <t>ст.38,п.4,</t>
  </si>
  <si>
    <t>ст.12,п.3,4</t>
  </si>
  <si>
    <t>Областной закон  от 11.03.2003 № 316-ЗС "Об охране окружающей среды в Ростовской области"</t>
  </si>
  <si>
    <t>19.03.2003 ,не установлен</t>
  </si>
  <si>
    <t>Постановление Главы Администрации Ростовской области  от 10.08.1998 № 308 "Об утверждении примерных правил благоустройства и санитарного содержания городов и районов Ростовской области"</t>
  </si>
  <si>
    <t>20.08.1998 ,не установлен</t>
  </si>
  <si>
    <t>ст.14,п.19,</t>
  </si>
  <si>
    <t>Постановление Правительства Российской Федерации  от 18.06.2007 № 377 "О правилах проведения лесоустройства"</t>
  </si>
  <si>
    <t>п.12,</t>
  </si>
  <si>
    <t>04.07.2007 ,не установлен</t>
  </si>
  <si>
    <t>Приказ Рослесхоза от 15.07.1997 № 94 "Об установлении порядка проведения лесоустройства (парко- и лесоустройства) и о перечне лесоустроительной документации по лесам, не входящим в лесной фонд"</t>
  </si>
  <si>
    <t>15.07.2007 ,не установлен</t>
  </si>
  <si>
    <t>Областной закон  от 03.08.2007 № 747-ЗС "Об охране зеленых насаждений в населенных пунктах Ростовской области"</t>
  </si>
  <si>
    <t>ст.3,п.7,</t>
  </si>
  <si>
    <t>25.08.2007 ,не установлен</t>
  </si>
  <si>
    <t>0412</t>
  </si>
  <si>
    <t>Федеральный закон  от 17.11.1995 № 169-ФЗ "Об архитектурной деятельности в Российской Федерации"</t>
  </si>
  <si>
    <t>ст.22,п.3,</t>
  </si>
  <si>
    <t>29.11.1995 ,не установлен</t>
  </si>
  <si>
    <t>ст.14,п.22,</t>
  </si>
  <si>
    <t>Федеральный закон  от 12.01.1996№ 8-ФЗ "О погребении и похоронном деле"</t>
  </si>
  <si>
    <t>01.03.1996 ,не установлен</t>
  </si>
  <si>
    <t>ст.14,п.23,</t>
  </si>
  <si>
    <t>Федеральный закон  от 21.12.1994 № 68-ФЗ "О защите населения и территорий от чрезвычайных ситуаций природного и техногенного характера"</t>
  </si>
  <si>
    <t>Федеральный закон  от 12.02.1998 № 28-ФЗ "О гражданской обороне"</t>
  </si>
  <si>
    <t>ст.11,ч.2</t>
  </si>
  <si>
    <t>ст.8,ч.2</t>
  </si>
  <si>
    <t>24.12.1994 ,не установлен</t>
  </si>
  <si>
    <t>19.02.1998 ,не установлен</t>
  </si>
  <si>
    <t>ст.14,п.26,</t>
  </si>
  <si>
    <t>Постановление Администрации Ростовской области  от 25.10.2007 № 413 "Об утверждении правил охраны жизни людей на водных объектах Ростовской области"</t>
  </si>
  <si>
    <t>01.11.2007 ,не установлен</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</si>
  <si>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</si>
  <si>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ст.25,</t>
  </si>
  <si>
    <t>Постановление Администрации Ростовской области  от 25.01.2002 № 25 "Об утверждении положения о порядке расходования средств резервного фонда Администрации Ростовской области на финансирование непредвиденных расходов областного бюджета"</t>
  </si>
  <si>
    <t>п.6,абзац9,</t>
  </si>
  <si>
    <t>25.01.2002 ,не установлен</t>
  </si>
  <si>
    <t>31.07.1998 ,не установлен</t>
  </si>
  <si>
    <t>организация ритуальных услуг
и содержание мест захоронения</t>
  </si>
  <si>
    <t>01.07.2011.не установлен</t>
  </si>
  <si>
    <t>Решение Собрания депутатов Аксайского городского поселения от 21.04.2011г. № 17 «О принятии «Положения об оплате труда,
лиц, замещающих муниципальные должности  и муниципальных служащих органов местного самоуправленияАксайского городского поселения»</t>
  </si>
  <si>
    <t>0409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</si>
  <si>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</si>
  <si>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1.1.4</t>
  </si>
  <si>
    <t>0107</t>
  </si>
  <si>
    <t>постановление Главы Аксайского городского поселения от 15.10.2010г. № 592 «Об утверждении муниципальной долгосрочной целевой программы «Развитие физической культуры и спорта в Аксайском городском поселении  на 2011–2015 годы»</t>
  </si>
  <si>
    <t>01.01.2011, 31.12.2015</t>
  </si>
  <si>
    <t>1.2.1</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</si>
  <si>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</si>
  <si>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Решение собрания депутатов Аксайского городского поселения от 22.12.2011 №52 "О бюджете Аксайского городского поселения Аксайского района на 2012 год и плановый период 2013 и 2014 годов"</t>
  </si>
  <si>
    <t>01.01.2012, 31.12.2012</t>
  </si>
  <si>
    <t xml:space="preserve"> Областной закон от 20.12.2011 №775-ЗС "Об областном бюджете на 2012 год и плановый период 2013 и 2014 годов"</t>
  </si>
  <si>
    <t>1.2.27</t>
  </si>
  <si>
    <t>1.4.5</t>
  </si>
  <si>
    <t>1.4.1</t>
  </si>
  <si>
    <t>0111</t>
  </si>
  <si>
    <t>РП-А-0400</t>
  </si>
  <si>
    <t>1102</t>
  </si>
  <si>
    <t xml:space="preserve">отчетный финансовый год </t>
  </si>
  <si>
    <t>текущий финансовый  год</t>
  </si>
  <si>
    <t>очередной финансовый год</t>
  </si>
  <si>
    <t>финансовый год +1</t>
  </si>
  <si>
    <t>финансовый год +2</t>
  </si>
  <si>
    <t>Решение Собрания депутатов Аксайского городского поселения от 21.04.2011г. № 19 «О государственной пенсии за выслугу лет лицам, замещавшим муниципальные должности и должности  муниципальной службы в Аксайском городском поселении»</t>
  </si>
  <si>
    <t>Областного  закона от 09 октября 2007 года № 786-ЗС «О муниципальной службе в Ростовской  области»</t>
  </si>
  <si>
    <t xml:space="preserve">Федеральный закон 02 марта 2007 года № 25-ФЗ «О муниципальной службе в Российской Федерации» </t>
  </si>
  <si>
    <t>0104</t>
  </si>
  <si>
    <t>постановлениеАдминистрации Аксайского городского поселения от 30.12.2011 №621 «Об утверждении положения о порядке использования ассигнований резервного фонда Администрации Аксайского городского поселения»</t>
  </si>
  <si>
    <t>1.1.2</t>
  </si>
  <si>
    <t>финансирование муниципальных учреждений</t>
  </si>
  <si>
    <t>РП-А-0200</t>
  </si>
  <si>
    <t>ст.17,п.3,</t>
  </si>
  <si>
    <t>Решение Собрания депутатов Аксайского городского поселения от 28.11.2008г. № 11 «Об оплате  труда работников муниципальных учреждений»</t>
  </si>
  <si>
    <t>ст.1</t>
  </si>
  <si>
    <t>0505</t>
  </si>
  <si>
    <t>ПостановлениеАдминистрации Аксайского городского поселения от 12.07.2012 №291 "О системе оплаты труда работников
муниципальных учреждений Аксайского городского поселения."</t>
  </si>
  <si>
    <t>28.07.2012.не установлен</t>
  </si>
  <si>
    <t>ст.3</t>
  </si>
  <si>
    <t xml:space="preserve">ПостановлениеАдминистрации Аксайского городского поселения от 20.11.2012 №558 "О создании муниципального казенного учреждения 
Аксайского городского поселения «Благоустройство и ЖКХ» </t>
  </si>
  <si>
    <t>20.11.2012.не установлен</t>
  </si>
  <si>
    <t>Федеральный закон  от 12.01.1996 №'7-ФЗ "О некоммерческих организациях"</t>
  </si>
  <si>
    <t>"Об основных гарантиях избирательных прав и права на участие в референдуме граждан РФ" от 12.06.2002г. №67-фз</t>
  </si>
  <si>
    <t>ст.57</t>
  </si>
  <si>
    <t>Решение от 07.02.2007 №5 "Положение о прядке управления и распоряжения муниципальной собственностью Аксайского городского поселения"</t>
  </si>
  <si>
    <t>Распоряжение от16.11.2012 №362 "О выделении средств"</t>
  </si>
  <si>
    <t>16.11.2012.не установлен</t>
  </si>
  <si>
    <t>постановление Главы Аксайского городского поселения от28.05.2010г. № 302 «Об утверждении муниципальной долгосрочной целевой программы «Комплесное благоустройство Аксайского городского поселения на 2010–2015 годы»</t>
  </si>
  <si>
    <t>Областная долгосрочная целевая программа "Развитие сети автомобильных дорог общего пользования в Ростовской области на 2010-2014 годы"</t>
  </si>
  <si>
    <t>01.01.2010, 31.12.2014</t>
  </si>
  <si>
    <t>п.1</t>
  </si>
  <si>
    <t>Областная долгосрочная целевая программа "Развитие туризма в Ростовской области на 2011-2016 годы"</t>
  </si>
  <si>
    <t>01.01.2011, 31.12.2016</t>
  </si>
  <si>
    <t>А.В. Головин</t>
  </si>
  <si>
    <t>30.12.2011 не установлен</t>
  </si>
  <si>
    <t>27.04.2011 не установлен</t>
  </si>
  <si>
    <t>13.03.2012 до 31.12.2015</t>
  </si>
  <si>
    <t>Постановление Администрации Аксайского городского поселения от 13.03.2012 №103 "О муниципальной долгосрочной целевой программе "Капитальный ремонт многоквартирных домов и создание условий для управления многоквартирными домами на территории Аксайского городского поселения на 2012-2015 годы"</t>
  </si>
  <si>
    <t xml:space="preserve"> Областной закон от 24.12.2012 №1009-ЗС "Об областном бюджете на 2013 год и плановый период 2014 и 2015 годов"</t>
  </si>
  <si>
    <t>01.01.2012, 31.12.2013</t>
  </si>
  <si>
    <t>Решение собрания депутатов Аксайского городского поселения от 24.12.2012 №23 "О бюджете Аксайского городского поселения Аксайского района на 2013 год и плановый период 2014 и 2015 годов"</t>
  </si>
  <si>
    <t>Соглашение о передачи части полномочий от 16.12.2011</t>
  </si>
  <si>
    <t>постановление Главы Аксайского городского поселения от 28.05.2010г. № 302 «Об утверждении муниципальной долгосрочной целевой программы «Комплексное благоустройство Аксайского городского поселения на 2010–2015 годы»</t>
  </si>
  <si>
    <t>постановление Главы Аксайского городского поселения от 16.04.2010г. № 236 «Об утверждении муниципальной долгосрочной целевой программы «Культура Аксайского городского поселения  на 2010–2015 годы»</t>
  </si>
  <si>
    <t>16.04.2010. 31.12.2015</t>
  </si>
  <si>
    <t>постановление Главы Аксайского городского поселения от 22.06.2010г. № 362 «Об утверждении муниципальной долгосрочной целевой программы «Капитальный ремонт , ремонт внутриквартальных проездов и дворовых территорий в Аксайском городском поселении на 2010–2015 годы»</t>
  </si>
  <si>
    <t>постановление Главы Аксайского городского поселения от 15.06.2010г. № 344 «Об утверждении муниципальной долгосрочной целевой программы «Обустройство детских игровых комплексов на территории Аксайского городского поселения в 2010–2015 годы»</t>
  </si>
  <si>
    <t>постановление Главы Аксайского городского поселения от 22.07.2010г. № 414 «Об утверждении муниципальной долгосрочной целевой программы «Валка и формовочная обрезка зеленых насаждений находящихся в неудовлетворительном состоянии на территории Аксайского городского поселения в 2010–2015 годы»</t>
  </si>
  <si>
    <t>постановление Главы Аксайского городского поселения от 05.10.2010г. № 578 «Об утверждении муниципальной долгосрочной целевой программы «Пожарная безопасность и защита населения и территорий Аксайского городского поселения от чрезвычайных ситуаций на 2011–2015 годы»</t>
  </si>
  <si>
    <t xml:space="preserve">постановление Главы Аксайского городского поселения от 07.06.2010 г №335 «Об утверждении муниципальной долгосрочной целевой программы «Развитие жилищно-коммунального хозяйства Аксайского городского поселения на 2010-2015 годы» </t>
  </si>
  <si>
    <t>1.1.27</t>
  </si>
  <si>
    <t>организация сбора и вывоза бытовых отходов и мусора</t>
  </si>
  <si>
    <t>РП-А-2700</t>
  </si>
  <si>
    <t>0502</t>
  </si>
  <si>
    <t>ст.14,п.18,</t>
  </si>
  <si>
    <t>Федеральный закон  от 24.06.1998 № 89-ФЗ "Об отходах производства и потребления"</t>
  </si>
  <si>
    <t>ст.8,</t>
  </si>
  <si>
    <t>30.06.1998 ,не установлен</t>
  </si>
  <si>
    <t>Федеральный закон  от 10.01.2002 № 7-ФЗ "Об охране окружающей среды"</t>
  </si>
  <si>
    <t>ст.7,</t>
  </si>
  <si>
    <t>12.01.2002 ,не установлен</t>
  </si>
  <si>
    <t>1.1.17</t>
  </si>
  <si>
    <t>обеспечение первичных мер пожарной безопасности в границах населенных пунктов поселения</t>
  </si>
  <si>
    <t>РП-А-1700</t>
  </si>
  <si>
    <t>Федеральный закон  от 18.11.1994 № 69-ФЗ "О пожарной безопасности"</t>
  </si>
  <si>
    <t>ст.10,</t>
  </si>
  <si>
    <t>06.10.1999 ,не установлен</t>
  </si>
  <si>
    <t>Областной закон  от 25.11.2004 № 202-ЗС "О пожарной безопасности"</t>
  </si>
  <si>
    <t>25.11.2004 ,не установлен</t>
  </si>
  <si>
    <t>постановление Главы Аксайского городского поселения от 15.10.2010 г №597/1 "Об утверждении муниципальной долгосрочной целевой программе «Энергоэффективность и повышение энергосбережения в Аксайском городском поселении на 2010 - 2020 годы»</t>
  </si>
  <si>
    <t xml:space="preserve">Начальник финансового отдела </t>
  </si>
  <si>
    <t>О.С. Милева</t>
  </si>
  <si>
    <t>01.01.2011 до 31.12.2020</t>
  </si>
  <si>
    <t>Постановление Администрации Аксайского городского поселения от 10.10.2012 №428 "Об утверждении муниципальной долгосрочной целевой программе "Устройство контейнерных площадок для сбора твердых бытовых отходов с установкой контейнеров на территории Аксайского городского поселения на 2012-2015 годы"</t>
  </si>
  <si>
    <t xml:space="preserve">Постановление от 22.02.2012 №137 "Об утверждении муниципальной ведомственной программы "Развитие муниципальной службы в Аксайском городском поселении на 2013-2014 годы" </t>
  </si>
  <si>
    <t>22.02.2013 до 31.12.2014</t>
  </si>
  <si>
    <t xml:space="preserve">Постановление от 16.05.2013 №490 "Об утверждении муниципальной ведомственной программы "Модернизация, развитие и использование информационных и коммуникационных технологий  Аксайского городского поселения на 2013-2015 годы" </t>
  </si>
  <si>
    <t>16.05.2013 до 31.12.2015</t>
  </si>
  <si>
    <t xml:space="preserve">Постановление от 04.04.2013 №400 "Об утверждении муниципальной ведомственной программы "Капитальный ремонт и модернизация зданий и сооружений Администрации  Аксайского городского поселения" </t>
  </si>
  <si>
    <t>04.04.2013 до 31.12.2013</t>
  </si>
  <si>
    <t>1.1.15</t>
  </si>
  <si>
    <t>0314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</si>
  <si>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</si>
  <si>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1.1.7</t>
  </si>
  <si>
    <t>РП-А-0700</t>
  </si>
  <si>
    <t>РП-А-1500</t>
  </si>
  <si>
    <t>утверждение и реализация муниципальных программ в области энергосбережения и повышения энергетической эффктивности,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</si>
  <si>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1.1.82</t>
  </si>
  <si>
    <t>РП-А-8200</t>
  </si>
  <si>
    <t>0113, 0801, 0505</t>
  </si>
  <si>
    <t>0104.0113, 0501, 0801</t>
  </si>
  <si>
    <t xml:space="preserve">Постановление от 04.10.2013 № 938 "Об утверждении муниципальной программы Аксайского городского поселения "Информационное общество" </t>
  </si>
  <si>
    <t>01.01.2014 до 31.12.2020</t>
  </si>
  <si>
    <t xml:space="preserve">Постановление от 04.10.2013 № 934 "Об утверждении муниципальной программы Аксайского городского поселения "Управление и распоряжение муниципальным имуществом" </t>
  </si>
  <si>
    <t>06.04.2010, 31.12.2013</t>
  </si>
  <si>
    <t>16.05.2013 до 31.12.2013</t>
  </si>
  <si>
    <t xml:space="preserve">Постановление от 04.10.2013 № 943 "Об утверждении муниципальной программы Аксайского городского поселения "Обеспечение качественными жилищно-коммунальными услугами и благоустройство территории Аксайского городского поселения" </t>
  </si>
  <si>
    <t>28.05.2010, 31.12.2013</t>
  </si>
  <si>
    <t xml:space="preserve">Постановление от 04.10.2013 № 935 "Об утверждении муниципальной программы Аксайского городского поселения "Развитие транспортной системы " </t>
  </si>
  <si>
    <t>22.05.2013 до 31.12.2013</t>
  </si>
  <si>
    <t xml:space="preserve">Постановление от 04.10.2013 № 940 "Об утверждении муниципальной программы Аксайского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 </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</si>
  <si>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</si>
  <si>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</si>
  <si>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</si>
  <si>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Федеральный закон от 06.10.2003 № 131-ФЗ Об общих принципах организации местного самоуправления в Российской Федерации</t>
  </si>
  <si>
    <t>06.10.2003 - не установ</t>
  </si>
  <si>
    <t>Областной закон от 28.12.2005 № 436-ЗС О местном самоуправлении в Ростовской области</t>
  </si>
  <si>
    <t>01.01.2006 - не установ</t>
  </si>
  <si>
    <t>ст.12</t>
  </si>
  <si>
    <t>01.01.2011 31.12.2013</t>
  </si>
  <si>
    <t>ст.22</t>
  </si>
  <si>
    <t>06.10.2003 ,не установлен</t>
  </si>
  <si>
    <t>ст.7.9</t>
  </si>
  <si>
    <t>Областной закон от 03.10.2008 № 92-ЗС Об оплате труда работников, осуществляющих техническое обеспечение деятельности государственных органов Ростовской области, и обслуживающего персонала государственных органов Ростовской области</t>
  </si>
  <si>
    <t>ст.7</t>
  </si>
  <si>
    <t>01.01.2009 - не установлен</t>
  </si>
  <si>
    <t>0102,0104</t>
  </si>
  <si>
    <t>ст.17</t>
  </si>
  <si>
    <t>Областной закон от 08.08.2011 № 645-ЗС О выборах депутатов представительных органов муниципальных образований Ростовской области</t>
  </si>
  <si>
    <t>Областной закон от 28.12.2005 № 429-ЗС О выборах глав муниципальных образований в Ростовской области</t>
  </si>
  <si>
    <t>30.12.2011 ,не установлен</t>
  </si>
  <si>
    <t>30.12.2005 ,не установлен</t>
  </si>
  <si>
    <t>ст.47</t>
  </si>
  <si>
    <t>ст.43</t>
  </si>
  <si>
    <t>05.08.2005  ,не установлен</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</si>
  <si>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</si>
  <si>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ст.14, 17</t>
  </si>
  <si>
    <t>06.10.2003,не установлен</t>
  </si>
  <si>
    <t>ст.14, 14.1</t>
  </si>
  <si>
    <t xml:space="preserve">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</si>
  <si>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</si>
  <si>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Федеральный закон от 10.12.1995 № 196-ФЗ О безопасности дорожного движения</t>
  </si>
  <si>
    <t>11.12.1995 - не установ.</t>
  </si>
  <si>
    <t>12.11.2007 ,не установлен</t>
  </si>
  <si>
    <t>Областной закон от 16.08.2000 № 97-ЗС О безопасности дорожного движения на территории Ростовской области</t>
  </si>
  <si>
    <t>ст.6</t>
  </si>
  <si>
    <t>01.01.2006 - не установ.</t>
  </si>
  <si>
    <t>постановление Администрации Аксайского городского поселения от 22.05.2013г. № 511 «Об утверждении муниципальной долгосрочной целевой программы «Безопасный город (2013–2016 годы)»</t>
  </si>
  <si>
    <t>Постановление Администрации Ростовской области от 06.07.2006 № 257 О реализации мер пожарной безопасности в Ростовской области</t>
  </si>
  <si>
    <t>Постановление от 04.10.2013 № 941 "Об утверждении муниципальной программы Аксайского городского поселения «Обеспечение общественного порядка и противодействие преступности»</t>
  </si>
  <si>
    <t>06.10.2003 -,не установлен</t>
  </si>
  <si>
    <t>01.01.2014 - 31.12.2020</t>
  </si>
  <si>
    <t>Постановление от 01.10.2013 № 919 "Об утверждении муниципальной программы Аксайского городского поселения «Развитие  культуры»</t>
  </si>
  <si>
    <t>16.04.2010. 31.12.2013</t>
  </si>
  <si>
    <t>08.12.2007 ,не установлен</t>
  </si>
  <si>
    <t>Постановление от 01.10.2013 № 920 "Об утверждении муниципальной программы Аксайского городского поселения «Развитие физической культуры и спорта»</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</si>
  <si>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</si>
  <si>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Приказ Минрегиона РФ от 27.12.2011 № 613 Об утверждении Методических рекомендаций по разработке норм и правил по благоустройству территорий муниципальных образований</t>
  </si>
  <si>
    <t>01.01.2012- не установ</t>
  </si>
  <si>
    <t>22.06.2010, 31.12.2013</t>
  </si>
  <si>
    <t>15.06.2010, 31.12.2013</t>
  </si>
  <si>
    <t>22.07.2010, 31.12.2013</t>
  </si>
  <si>
    <t>Областной закон от 14.01.2008 № 853-ЗС О градостроительной деятельности в Ростовской области</t>
  </si>
  <si>
    <t>ст.23</t>
  </si>
  <si>
    <t>24.01.2008- не установ.</t>
  </si>
  <si>
    <t>Постановление от 04.10.2013 № 942 "Об утверждении муниципальной программы Аксайского городского поселения "Градостроительная политика поселения"</t>
  </si>
  <si>
    <t>01.01.2011, 31.12.2013</t>
  </si>
  <si>
    <t xml:space="preserve">Постановление Правительства Ростовской области  от 25.09.2013 № 589 Защита населения и территории от чрезвычайных ситуаций,обеспечение пожарной Защита населения и территории от чрезвычайных ситуаций, обеспечение пожарной безопасности и безопасности людей на водных объектах
</t>
  </si>
  <si>
    <t>01.01.2014 - 01.01.2021</t>
  </si>
  <si>
    <t>п.9</t>
  </si>
  <si>
    <t>Дата подписания:  29.07.2014г</t>
  </si>
  <si>
    <t>доплата к пенсии муниципальны служащим</t>
  </si>
  <si>
    <t>1.4.19</t>
  </si>
  <si>
    <t>РП-Г-0019</t>
  </si>
  <si>
    <t>0501;1003</t>
  </si>
  <si>
    <t>0113;1001</t>
  </si>
  <si>
    <t>0113;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</si>
</sst>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7">
    <font>
      <sz val="10"/>
      <name val="Arial Cyr"/>
      <family val="0"/>
    </font>
    <font>
      <sz val="6"/>
      <name val="Arial"/>
      <family val="2"/>
    </font>
    <font>
      <sz val="7"/>
      <name val="Arial"/>
      <family val="2"/>
    </font>
    <font>
      <b/>
      <sz val="7"/>
      <name val="Arial"/>
      <family val="2"/>
    </font>
    <font>
      <b/>
      <sz val="6"/>
      <name val="Arial"/>
      <family val="2"/>
    </font>
    <font>
      <sz val="8"/>
      <name val="Arial Cyr"/>
      <family val="0"/>
    </font>
    <font>
      <sz val="6"/>
      <color indexed="8"/>
      <name val="Times New Roman"/>
      <family val="1"/>
    </font>
    <font>
      <u val="single"/>
      <sz val="10"/>
      <color indexed="12"/>
      <name val="Arial Cyr"/>
      <family val="0"/>
    </font>
    <font>
      <u val="single"/>
      <sz val="10"/>
      <color indexed="36"/>
      <name val="Arial Cyr"/>
      <family val="0"/>
    </font>
    <font>
      <sz val="6"/>
      <name val="Times New Roman"/>
      <family val="1"/>
    </font>
    <font>
      <sz val="6"/>
      <color indexed="9"/>
      <name val="Times New Roman"/>
      <family val="1"/>
    </font>
    <font>
      <b/>
      <sz val="6"/>
      <name val="Times New Roman"/>
      <family val="1"/>
    </font>
    <font>
      <b/>
      <u val="single"/>
      <sz val="6"/>
      <name val="Times New Roman"/>
      <family val="1"/>
    </font>
    <font>
      <b/>
      <u val="single"/>
      <sz val="7"/>
      <name val="Times New Roman"/>
      <family val="1"/>
    </font>
    <font>
      <b/>
      <sz val="7"/>
      <name val="Times New Roman"/>
      <family val="1"/>
    </font>
    <font>
      <sz val="9"/>
      <name val="Arial Cyr"/>
      <family val="0"/>
    </font>
    <font>
      <sz val="10"/>
      <name val="Times New Roman"/>
      <family val="1"/>
    </font>
    <font>
      <sz val="9"/>
      <name val="Times New Roman"/>
      <family val="1"/>
    </font>
    <font>
      <sz val="8"/>
      <color indexed="8"/>
      <name val="Times New Roman"/>
      <family val="1"/>
    </font>
    <font>
      <sz val="7"/>
      <color indexed="8"/>
      <name val="Times New Roman"/>
      <family val="1"/>
    </font>
    <font>
      <sz val="1"/>
      <color indexed="8"/>
      <name val="Arial"/>
      <family val="2"/>
    </font>
    <font>
      <sz val="8"/>
      <name val="Times New Roman"/>
      <family val="1"/>
    </font>
    <font>
      <sz val="11"/>
      <color indexed="8"/>
      <name val="Calibri"/>
      <family val="2"/>
    </font>
    <font>
      <sz val="7"/>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2" fillId="0" borderId="0">
      <alignment/>
      <protection/>
    </xf>
    <xf numFmtId="0" fontId="19" fillId="0" borderId="0">
      <alignment horizontal="left" vertical="center"/>
      <protection/>
    </xf>
    <xf numFmtId="0" fontId="19" fillId="0" borderId="0">
      <alignment horizontal="center" vertical="center"/>
      <protection/>
    </xf>
    <xf numFmtId="0" fontId="19" fillId="0" borderId="0">
      <alignment horizontal="left" vertical="top"/>
      <protection/>
    </xf>
    <xf numFmtId="0" fontId="18" fillId="0" borderId="0">
      <alignment horizontal="left" vertical="top"/>
      <protection/>
    </xf>
    <xf numFmtId="0" fontId="19" fillId="0" borderId="0">
      <alignment horizontal="left" vertical="top"/>
      <protection/>
    </xf>
    <xf numFmtId="0" fontId="19" fillId="0" borderId="0">
      <alignment horizontal="left" vertical="top"/>
      <protection/>
    </xf>
    <xf numFmtId="0" fontId="19" fillId="0" borderId="0">
      <alignment horizontal="left" vertical="top"/>
      <protection/>
    </xf>
    <xf numFmtId="0" fontId="19" fillId="0" borderId="0">
      <alignment horizontal="left" vertical="top"/>
      <protection/>
    </xf>
    <xf numFmtId="0" fontId="20" fillId="0" borderId="0">
      <alignment horizontal="left" vertical="top"/>
      <protection/>
    </xf>
    <xf numFmtId="0" fontId="19" fillId="0" borderId="0">
      <alignment horizontal="left" vertical="top"/>
      <protection/>
    </xf>
    <xf numFmtId="0" fontId="20" fillId="0" borderId="0">
      <alignment horizontal="left" vertical="top"/>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0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horizontal="center" vertical="top" wrapText="1"/>
    </xf>
    <xf numFmtId="0" fontId="4" fillId="0" borderId="0" xfId="0" applyFont="1" applyAlignment="1">
      <alignment/>
    </xf>
    <xf numFmtId="0" fontId="3" fillId="0" borderId="0" xfId="0" applyFont="1" applyAlignment="1">
      <alignment/>
    </xf>
    <xf numFmtId="49"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0" xfId="0" applyFont="1" applyFill="1" applyAlignment="1">
      <alignment wrapText="1"/>
    </xf>
    <xf numFmtId="0" fontId="9" fillId="0" borderId="10" xfId="0" applyFont="1" applyFill="1" applyBorder="1" applyAlignment="1">
      <alignment vertical="center" wrapText="1"/>
    </xf>
    <xf numFmtId="49" fontId="9" fillId="0" borderId="10"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49" fontId="9" fillId="0" borderId="11" xfId="0" applyNumberFormat="1" applyFont="1" applyFill="1" applyBorder="1" applyAlignment="1">
      <alignment vertical="center" wrapText="1"/>
    </xf>
    <xf numFmtId="177" fontId="9"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wrapText="1"/>
    </xf>
    <xf numFmtId="49" fontId="9" fillId="0" borderId="12" xfId="0" applyNumberFormat="1" applyFont="1" applyFill="1" applyBorder="1" applyAlignment="1">
      <alignment vertical="center" wrapText="1"/>
    </xf>
    <xf numFmtId="0" fontId="9" fillId="0" borderId="11" xfId="0" applyNumberFormat="1" applyFont="1" applyFill="1" applyBorder="1" applyAlignment="1">
      <alignment vertical="center" wrapText="1"/>
    </xf>
    <xf numFmtId="0" fontId="9" fillId="0" borderId="12" xfId="0" applyNumberFormat="1" applyFont="1" applyFill="1" applyBorder="1" applyAlignment="1">
      <alignment vertical="center" wrapText="1"/>
    </xf>
    <xf numFmtId="0" fontId="9" fillId="0" borderId="10" xfId="0" applyNumberFormat="1" applyFont="1" applyFill="1" applyBorder="1" applyAlignment="1" quotePrefix="1">
      <alignment vertical="center" wrapText="1"/>
    </xf>
    <xf numFmtId="49" fontId="9" fillId="0" borderId="10" xfId="0" applyNumberFormat="1" applyFont="1" applyFill="1" applyBorder="1" applyAlignment="1" quotePrefix="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0" xfId="0" applyFont="1" applyFill="1" applyBorder="1" applyAlignment="1">
      <alignment horizontal="center" vertical="top" wrapText="1"/>
    </xf>
    <xf numFmtId="177" fontId="9" fillId="0" borderId="12"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vertical="center" wrapText="1"/>
    </xf>
    <xf numFmtId="0" fontId="2" fillId="0" borderId="0" xfId="0" applyFont="1" applyFill="1" applyAlignment="1">
      <alignment/>
    </xf>
    <xf numFmtId="0" fontId="1" fillId="0" borderId="0" xfId="0" applyFont="1" applyFill="1" applyAlignment="1">
      <alignment horizontal="center" vertical="top" wrapText="1"/>
    </xf>
    <xf numFmtId="0" fontId="1" fillId="0" borderId="0" xfId="0" applyFont="1" applyFill="1" applyAlignment="1">
      <alignment horizontal="center"/>
    </xf>
    <xf numFmtId="0" fontId="13"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3" fillId="0" borderId="0" xfId="0" applyFont="1" applyFill="1" applyAlignment="1">
      <alignment/>
    </xf>
    <xf numFmtId="0" fontId="14" fillId="0" borderId="10" xfId="0" applyFont="1" applyFill="1" applyBorder="1" applyAlignment="1">
      <alignment horizontal="left" wrapText="1"/>
    </xf>
    <xf numFmtId="0" fontId="4" fillId="0" borderId="0" xfId="0" applyFont="1" applyFill="1" applyAlignment="1">
      <alignment/>
    </xf>
    <xf numFmtId="0" fontId="6" fillId="0" borderId="10" xfId="0" applyFont="1" applyFill="1" applyBorder="1" applyAlignment="1">
      <alignment vertical="top" wrapText="1"/>
    </xf>
    <xf numFmtId="0" fontId="9" fillId="0" borderId="12" xfId="0" applyFont="1" applyFill="1" applyBorder="1" applyAlignment="1">
      <alignment vertical="justify"/>
    </xf>
    <xf numFmtId="0" fontId="9" fillId="0" borderId="10" xfId="0" applyFont="1" applyFill="1" applyBorder="1" applyAlignment="1">
      <alignment vertical="top" wrapText="1"/>
    </xf>
    <xf numFmtId="0" fontId="9" fillId="0" borderId="10" xfId="0" applyFont="1" applyFill="1" applyBorder="1" applyAlignment="1" quotePrefix="1">
      <alignment vertical="justify"/>
    </xf>
    <xf numFmtId="0" fontId="15" fillId="0" borderId="10" xfId="0" applyFont="1" applyFill="1" applyBorder="1" applyAlignment="1">
      <alignment vertical="justify" wrapText="1"/>
    </xf>
    <xf numFmtId="0" fontId="0" fillId="0" borderId="12" xfId="0" applyFill="1" applyBorder="1" applyAlignment="1">
      <alignment vertical="center" wrapText="1"/>
    </xf>
    <xf numFmtId="49" fontId="14"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0" fontId="9" fillId="0" borderId="10" xfId="0" applyFont="1" applyFill="1" applyBorder="1" applyAlignment="1">
      <alignment vertical="justify" wrapText="1"/>
    </xf>
    <xf numFmtId="0" fontId="23" fillId="0" borderId="10" xfId="0" applyFont="1" applyFill="1" applyBorder="1" applyAlignment="1">
      <alignment vertical="justify" wrapText="1"/>
    </xf>
    <xf numFmtId="0" fontId="17" fillId="0" borderId="10" xfId="0" applyFont="1" applyFill="1" applyBorder="1" applyAlignment="1">
      <alignment vertical="justify" wrapText="1"/>
    </xf>
    <xf numFmtId="0" fontId="21" fillId="0" borderId="0" xfId="0" applyFont="1" applyFill="1" applyAlignment="1">
      <alignment wrapText="1"/>
    </xf>
    <xf numFmtId="0" fontId="21" fillId="0" borderId="0" xfId="0" applyFont="1" applyFill="1" applyAlignment="1">
      <alignment horizontal="right" wrapText="1"/>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justify" wrapText="1"/>
    </xf>
    <xf numFmtId="0" fontId="9" fillId="0" borderId="12" xfId="0" applyFont="1" applyFill="1" applyBorder="1" applyAlignment="1">
      <alignment horizontal="center" vertical="justify"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9" fillId="0" borderId="13"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0" fontId="21" fillId="0" borderId="0" xfId="0" applyFont="1" applyFill="1" applyAlignment="1">
      <alignment horizontal="left" wrapText="1"/>
    </xf>
    <xf numFmtId="0" fontId="10" fillId="0" borderId="0" xfId="0" applyFont="1" applyFill="1" applyAlignment="1">
      <alignment horizontal="left" wrapText="1"/>
    </xf>
    <xf numFmtId="177"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justify" wrapText="1"/>
    </xf>
    <xf numFmtId="49" fontId="9" fillId="0" borderId="13" xfId="0" applyNumberFormat="1" applyFont="1" applyFill="1" applyBorder="1" applyAlignment="1">
      <alignment horizontal="center" vertical="justify" wrapText="1"/>
    </xf>
    <xf numFmtId="49" fontId="9" fillId="0" borderId="12" xfId="0" applyNumberFormat="1" applyFont="1" applyFill="1" applyBorder="1" applyAlignment="1">
      <alignment horizontal="center" vertical="justify"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wrapText="1"/>
    </xf>
    <xf numFmtId="0" fontId="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172" fontId="9" fillId="0" borderId="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177" fontId="11" fillId="0" borderId="12" xfId="0" applyNumberFormat="1" applyFont="1" applyFill="1" applyBorder="1" applyAlignment="1">
      <alignment horizontal="center" vertical="center" wrapText="1"/>
    </xf>
    <xf numFmtId="177" fontId="16" fillId="0" borderId="1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1" xfId="0" applyFont="1" applyFill="1" applyBorder="1" applyAlignment="1">
      <alignment horizontal="center" vertical="justify" wrapText="1"/>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23" fillId="0" borderId="11" xfId="0" applyFont="1" applyFill="1" applyBorder="1" applyAlignment="1">
      <alignment horizontal="center" vertical="justify" wrapText="1"/>
    </xf>
    <xf numFmtId="0" fontId="23" fillId="0" borderId="13" xfId="0" applyFont="1" applyFill="1" applyBorder="1" applyAlignment="1">
      <alignment horizontal="center" vertical="justify" wrapText="1"/>
    </xf>
    <xf numFmtId="0" fontId="23" fillId="0" borderId="12" xfId="0" applyFont="1" applyFill="1" applyBorder="1" applyAlignment="1">
      <alignment horizontal="center" vertical="justify" wrapText="1"/>
    </xf>
    <xf numFmtId="0" fontId="3" fillId="0" borderId="11" xfId="0" applyFont="1" applyFill="1" applyBorder="1" applyAlignment="1">
      <alignment horizontal="center"/>
    </xf>
    <xf numFmtId="0" fontId="3" fillId="0" borderId="12" xfId="0" applyFont="1" applyFill="1" applyBorder="1" applyAlignment="1">
      <alignment horizontal="center"/>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S10" xfId="34"/>
    <cellStyle name="S11" xfId="35"/>
    <cellStyle name="S12" xfId="36"/>
    <cellStyle name="S13" xfId="37"/>
    <cellStyle name="S21" xfId="38"/>
    <cellStyle name="S24" xfId="39"/>
    <cellStyle name="S3" xfId="40"/>
    <cellStyle name="S32" xfId="41"/>
    <cellStyle name="S33" xfId="42"/>
    <cellStyle name="S8" xfId="43"/>
    <cellStyle name="S9"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90"/>
  <sheetViews>
    <sheetView tabSelected="1" view="pageBreakPreview" zoomScale="120" zoomScaleNormal="120" zoomScaleSheetLayoutView="120" zoomScalePageLayoutView="0" workbookViewId="0" topLeftCell="A1">
      <pane xSplit="4" topLeftCell="I1" activePane="topRight" state="frozen"/>
      <selection pane="topLeft" activeCell="A49" sqref="A49"/>
      <selection pane="topRight" activeCell="Q24" sqref="Q24:Q26"/>
    </sheetView>
  </sheetViews>
  <sheetFormatPr defaultColWidth="9.00390625" defaultRowHeight="12.75"/>
  <cols>
    <col min="1" max="1" width="5.625" style="15" customWidth="1"/>
    <col min="2" max="2" width="25.625" style="15" customWidth="1"/>
    <col min="3" max="3" width="4.625" style="15" customWidth="1"/>
    <col min="4" max="4" width="6.75390625" style="15" customWidth="1"/>
    <col min="5" max="5" width="24.75390625" style="15" customWidth="1"/>
    <col min="6" max="6" width="4.875" style="15" customWidth="1"/>
    <col min="7" max="7" width="6.125" style="15" customWidth="1"/>
    <col min="8" max="8" width="21.375" style="15" customWidth="1"/>
    <col min="9" max="9" width="4.875" style="15" customWidth="1"/>
    <col min="10" max="10" width="6.375" style="15" customWidth="1"/>
    <col min="11" max="11" width="26.00390625" style="15" customWidth="1"/>
    <col min="12" max="12" width="4.625" style="15" customWidth="1"/>
    <col min="13" max="13" width="5.625" style="15" customWidth="1"/>
    <col min="14" max="14" width="7.375" style="15" customWidth="1"/>
    <col min="15" max="15" width="9.25390625" style="15" customWidth="1"/>
    <col min="16" max="17" width="7.875" style="15" customWidth="1"/>
    <col min="18" max="19" width="7.125" style="15" customWidth="1"/>
    <col min="20" max="20" width="7.25390625" style="15" customWidth="1"/>
    <col min="21" max="23" width="9.125" style="44" customWidth="1"/>
    <col min="24" max="16384" width="9.125" style="2" customWidth="1"/>
  </cols>
  <sheetData>
    <row r="1" ht="3" customHeight="1"/>
    <row r="2" spans="1:20" ht="17.25" customHeight="1">
      <c r="A2" s="95" t="s">
        <v>145</v>
      </c>
      <c r="B2" s="95"/>
      <c r="C2" s="95"/>
      <c r="D2" s="95"/>
      <c r="E2" s="95"/>
      <c r="F2" s="95"/>
      <c r="G2" s="95"/>
      <c r="H2" s="95"/>
      <c r="I2" s="95"/>
      <c r="J2" s="95"/>
      <c r="K2" s="95"/>
      <c r="L2" s="95"/>
      <c r="M2" s="95"/>
      <c r="N2" s="95"/>
      <c r="O2" s="95"/>
      <c r="P2" s="95"/>
      <c r="Q2" s="95"/>
      <c r="R2" s="95"/>
      <c r="S2" s="95"/>
      <c r="T2" s="95"/>
    </row>
    <row r="3" spans="1:23" s="3" customFormat="1" ht="18" customHeight="1">
      <c r="A3" s="94" t="s">
        <v>52</v>
      </c>
      <c r="B3" s="94"/>
      <c r="C3" s="94"/>
      <c r="D3" s="94" t="s">
        <v>158</v>
      </c>
      <c r="E3" s="94" t="s">
        <v>31</v>
      </c>
      <c r="F3" s="94"/>
      <c r="G3" s="94"/>
      <c r="H3" s="94"/>
      <c r="I3" s="94"/>
      <c r="J3" s="94"/>
      <c r="K3" s="94"/>
      <c r="L3" s="94"/>
      <c r="M3" s="94"/>
      <c r="N3" s="94" t="s">
        <v>108</v>
      </c>
      <c r="O3" s="94"/>
      <c r="P3" s="94"/>
      <c r="Q3" s="94"/>
      <c r="R3" s="94"/>
      <c r="S3" s="94"/>
      <c r="T3" s="94" t="s">
        <v>157</v>
      </c>
      <c r="U3" s="45"/>
      <c r="V3" s="45"/>
      <c r="W3" s="45"/>
    </row>
    <row r="4" spans="1:23" s="3" customFormat="1" ht="25.5" customHeight="1">
      <c r="A4" s="94"/>
      <c r="B4" s="94"/>
      <c r="C4" s="94"/>
      <c r="D4" s="94"/>
      <c r="E4" s="94" t="s">
        <v>160</v>
      </c>
      <c r="F4" s="94"/>
      <c r="G4" s="94"/>
      <c r="H4" s="94" t="s">
        <v>159</v>
      </c>
      <c r="I4" s="94"/>
      <c r="J4" s="94"/>
      <c r="K4" s="94" t="s">
        <v>107</v>
      </c>
      <c r="L4" s="94"/>
      <c r="M4" s="94"/>
      <c r="N4" s="94" t="s">
        <v>233</v>
      </c>
      <c r="O4" s="94"/>
      <c r="P4" s="94" t="s">
        <v>234</v>
      </c>
      <c r="Q4" s="94" t="s">
        <v>235</v>
      </c>
      <c r="R4" s="94" t="s">
        <v>154</v>
      </c>
      <c r="S4" s="94"/>
      <c r="T4" s="94"/>
      <c r="U4" s="45"/>
      <c r="V4" s="45"/>
      <c r="W4" s="45"/>
    </row>
    <row r="5" spans="1:23" s="3" customFormat="1" ht="60.75" customHeight="1">
      <c r="A5" s="94"/>
      <c r="B5" s="94"/>
      <c r="C5" s="94"/>
      <c r="D5" s="94"/>
      <c r="E5" s="39" t="s">
        <v>98</v>
      </c>
      <c r="F5" s="39" t="s">
        <v>155</v>
      </c>
      <c r="G5" s="39" t="s">
        <v>99</v>
      </c>
      <c r="H5" s="39" t="s">
        <v>94</v>
      </c>
      <c r="I5" s="39" t="s">
        <v>155</v>
      </c>
      <c r="J5" s="39" t="s">
        <v>99</v>
      </c>
      <c r="K5" s="39" t="s">
        <v>98</v>
      </c>
      <c r="L5" s="39" t="s">
        <v>155</v>
      </c>
      <c r="M5" s="39" t="s">
        <v>99</v>
      </c>
      <c r="N5" s="39" t="s">
        <v>100</v>
      </c>
      <c r="O5" s="39" t="s">
        <v>156</v>
      </c>
      <c r="P5" s="94"/>
      <c r="Q5" s="94"/>
      <c r="R5" s="39" t="s">
        <v>236</v>
      </c>
      <c r="S5" s="39" t="s">
        <v>237</v>
      </c>
      <c r="T5" s="94"/>
      <c r="U5" s="45"/>
      <c r="V5" s="45"/>
      <c r="W5" s="45"/>
    </row>
    <row r="6" spans="1:23" s="1" customFormat="1" ht="8.25">
      <c r="A6" s="13" t="s">
        <v>69</v>
      </c>
      <c r="B6" s="13" t="s">
        <v>70</v>
      </c>
      <c r="C6" s="13" t="s">
        <v>71</v>
      </c>
      <c r="D6" s="13" t="s">
        <v>72</v>
      </c>
      <c r="E6" s="13" t="s">
        <v>73</v>
      </c>
      <c r="F6" s="13" t="s">
        <v>74</v>
      </c>
      <c r="G6" s="13" t="s">
        <v>75</v>
      </c>
      <c r="H6" s="13"/>
      <c r="I6" s="13" t="s">
        <v>76</v>
      </c>
      <c r="J6" s="13" t="s">
        <v>77</v>
      </c>
      <c r="K6" s="13" t="s">
        <v>78</v>
      </c>
      <c r="L6" s="13" t="s">
        <v>79</v>
      </c>
      <c r="M6" s="13" t="s">
        <v>80</v>
      </c>
      <c r="N6" s="13" t="s">
        <v>81</v>
      </c>
      <c r="O6" s="13" t="s">
        <v>82</v>
      </c>
      <c r="P6" s="13" t="s">
        <v>83</v>
      </c>
      <c r="Q6" s="13" t="s">
        <v>84</v>
      </c>
      <c r="R6" s="13" t="s">
        <v>85</v>
      </c>
      <c r="S6" s="13" t="s">
        <v>86</v>
      </c>
      <c r="T6" s="13" t="s">
        <v>87</v>
      </c>
      <c r="U6" s="46"/>
      <c r="V6" s="46"/>
      <c r="W6" s="46"/>
    </row>
    <row r="7" spans="1:23" s="5" customFormat="1" ht="15" customHeight="1">
      <c r="A7" s="11" t="s">
        <v>109</v>
      </c>
      <c r="B7" s="47" t="s">
        <v>110</v>
      </c>
      <c r="C7" s="48" t="s">
        <v>111</v>
      </c>
      <c r="D7" s="11"/>
      <c r="E7" s="10"/>
      <c r="F7" s="10"/>
      <c r="G7" s="11"/>
      <c r="H7" s="10"/>
      <c r="I7" s="10"/>
      <c r="J7" s="11"/>
      <c r="K7" s="10"/>
      <c r="L7" s="10"/>
      <c r="M7" s="11"/>
      <c r="N7" s="24">
        <f aca="true" t="shared" si="0" ref="N7:S7">N8+N69+N75+N77</f>
        <v>331482.8</v>
      </c>
      <c r="O7" s="24">
        <f t="shared" si="0"/>
        <v>284654.5</v>
      </c>
      <c r="P7" s="24">
        <f t="shared" si="0"/>
        <v>365195.7</v>
      </c>
      <c r="Q7" s="24">
        <f t="shared" si="0"/>
        <v>283864.6</v>
      </c>
      <c r="R7" s="24">
        <f t="shared" si="0"/>
        <v>256167.2</v>
      </c>
      <c r="S7" s="24">
        <f t="shared" si="0"/>
        <v>273999.2</v>
      </c>
      <c r="T7" s="10"/>
      <c r="U7" s="49"/>
      <c r="V7" s="49"/>
      <c r="W7" s="49"/>
    </row>
    <row r="8" spans="1:23" s="4" customFormat="1" ht="63">
      <c r="A8" s="6" t="s">
        <v>161</v>
      </c>
      <c r="B8" s="50" t="s">
        <v>67</v>
      </c>
      <c r="C8" s="18" t="s">
        <v>146</v>
      </c>
      <c r="D8" s="6"/>
      <c r="E8" s="8"/>
      <c r="F8" s="8"/>
      <c r="G8" s="6"/>
      <c r="H8" s="8"/>
      <c r="I8" s="8"/>
      <c r="J8" s="6"/>
      <c r="K8" s="8"/>
      <c r="L8" s="8"/>
      <c r="M8" s="6"/>
      <c r="N8" s="23">
        <f aca="true" t="shared" si="1" ref="N8:S8">SUM(N9:N67)</f>
        <v>291454.7</v>
      </c>
      <c r="O8" s="23">
        <f t="shared" si="1"/>
        <v>249851.4</v>
      </c>
      <c r="P8" s="23">
        <f t="shared" si="1"/>
        <v>303757</v>
      </c>
      <c r="Q8" s="23">
        <f t="shared" si="1"/>
        <v>238277.8</v>
      </c>
      <c r="R8" s="23">
        <f t="shared" si="1"/>
        <v>208400.2</v>
      </c>
      <c r="S8" s="23">
        <f t="shared" si="1"/>
        <v>225924.7</v>
      </c>
      <c r="T8" s="8"/>
      <c r="U8" s="51"/>
      <c r="V8" s="51"/>
      <c r="W8" s="51"/>
    </row>
    <row r="9" spans="1:23" s="5" customFormat="1" ht="57.75">
      <c r="A9" s="72" t="s">
        <v>147</v>
      </c>
      <c r="B9" s="83" t="s">
        <v>53</v>
      </c>
      <c r="C9" s="72" t="s">
        <v>144</v>
      </c>
      <c r="D9" s="72" t="s">
        <v>350</v>
      </c>
      <c r="E9" s="10" t="s">
        <v>113</v>
      </c>
      <c r="F9" s="10" t="s">
        <v>114</v>
      </c>
      <c r="G9" s="11" t="s">
        <v>345</v>
      </c>
      <c r="H9" s="10" t="s">
        <v>116</v>
      </c>
      <c r="I9" s="10" t="s">
        <v>121</v>
      </c>
      <c r="J9" s="11" t="s">
        <v>115</v>
      </c>
      <c r="K9" s="14" t="s">
        <v>215</v>
      </c>
      <c r="L9" s="10"/>
      <c r="M9" s="11" t="s">
        <v>214</v>
      </c>
      <c r="N9" s="73">
        <v>16914.5</v>
      </c>
      <c r="O9" s="78">
        <v>16387.9</v>
      </c>
      <c r="P9" s="73">
        <v>18389</v>
      </c>
      <c r="Q9" s="73">
        <v>19025.2</v>
      </c>
      <c r="R9" s="78">
        <v>19025.2</v>
      </c>
      <c r="S9" s="78">
        <v>19025.2</v>
      </c>
      <c r="T9" s="78"/>
      <c r="U9" s="49"/>
      <c r="V9" s="49"/>
      <c r="W9" s="49"/>
    </row>
    <row r="10" spans="1:23" s="5" customFormat="1" ht="41.25">
      <c r="A10" s="72"/>
      <c r="B10" s="83"/>
      <c r="C10" s="72"/>
      <c r="D10" s="72"/>
      <c r="E10" s="10" t="s">
        <v>118</v>
      </c>
      <c r="F10" s="10" t="s">
        <v>344</v>
      </c>
      <c r="G10" s="11" t="s">
        <v>119</v>
      </c>
      <c r="H10" s="10" t="s">
        <v>117</v>
      </c>
      <c r="I10" s="10" t="s">
        <v>346</v>
      </c>
      <c r="J10" s="11" t="s">
        <v>122</v>
      </c>
      <c r="K10" s="14" t="s">
        <v>68</v>
      </c>
      <c r="L10" s="10"/>
      <c r="M10" s="11" t="s">
        <v>125</v>
      </c>
      <c r="N10" s="74"/>
      <c r="O10" s="78"/>
      <c r="P10" s="74"/>
      <c r="Q10" s="74"/>
      <c r="R10" s="78"/>
      <c r="S10" s="78"/>
      <c r="T10" s="78"/>
      <c r="U10" s="49"/>
      <c r="V10" s="49"/>
      <c r="W10" s="49"/>
    </row>
    <row r="11" spans="1:23" s="5" customFormat="1" ht="66">
      <c r="A11" s="72"/>
      <c r="B11" s="83"/>
      <c r="C11" s="72"/>
      <c r="D11" s="72"/>
      <c r="E11" s="10"/>
      <c r="F11" s="10"/>
      <c r="G11" s="11"/>
      <c r="H11" s="10" t="s">
        <v>347</v>
      </c>
      <c r="I11" s="10" t="s">
        <v>348</v>
      </c>
      <c r="J11" s="11" t="s">
        <v>349</v>
      </c>
      <c r="K11" s="14" t="s">
        <v>308</v>
      </c>
      <c r="L11" s="10"/>
      <c r="M11" s="11" t="s">
        <v>309</v>
      </c>
      <c r="N11" s="74"/>
      <c r="O11" s="78"/>
      <c r="P11" s="74"/>
      <c r="Q11" s="74"/>
      <c r="R11" s="78"/>
      <c r="S11" s="78"/>
      <c r="T11" s="78"/>
      <c r="U11" s="49"/>
      <c r="V11" s="49"/>
      <c r="W11" s="49"/>
    </row>
    <row r="12" spans="1:23" s="5" customFormat="1" ht="49.5">
      <c r="A12" s="72"/>
      <c r="B12" s="83"/>
      <c r="C12" s="72"/>
      <c r="D12" s="72"/>
      <c r="E12" s="10"/>
      <c r="F12" s="10"/>
      <c r="G12" s="11"/>
      <c r="H12" s="10"/>
      <c r="I12" s="10"/>
      <c r="J12" s="11"/>
      <c r="K12" s="14" t="s">
        <v>310</v>
      </c>
      <c r="L12" s="10"/>
      <c r="M12" s="11" t="s">
        <v>311</v>
      </c>
      <c r="N12" s="74"/>
      <c r="O12" s="78"/>
      <c r="P12" s="74"/>
      <c r="Q12" s="74"/>
      <c r="R12" s="78"/>
      <c r="S12" s="78"/>
      <c r="T12" s="78"/>
      <c r="U12" s="49"/>
      <c r="V12" s="49"/>
      <c r="W12" s="49"/>
    </row>
    <row r="13" spans="1:23" s="5" customFormat="1" ht="41.25">
      <c r="A13" s="72"/>
      <c r="B13" s="83"/>
      <c r="C13" s="72"/>
      <c r="D13" s="72"/>
      <c r="E13" s="10"/>
      <c r="F13" s="10"/>
      <c r="G13" s="11"/>
      <c r="H13" s="10"/>
      <c r="I13" s="10"/>
      <c r="J13" s="11"/>
      <c r="K13" s="14" t="s">
        <v>312</v>
      </c>
      <c r="L13" s="10"/>
      <c r="M13" s="11" t="s">
        <v>313</v>
      </c>
      <c r="N13" s="74"/>
      <c r="O13" s="78"/>
      <c r="P13" s="74"/>
      <c r="Q13" s="74"/>
      <c r="R13" s="78"/>
      <c r="S13" s="78"/>
      <c r="T13" s="78"/>
      <c r="U13" s="49"/>
      <c r="V13" s="49"/>
      <c r="W13" s="49"/>
    </row>
    <row r="14" spans="1:23" s="5" customFormat="1" ht="33">
      <c r="A14" s="72"/>
      <c r="B14" s="83"/>
      <c r="C14" s="72"/>
      <c r="D14" s="72"/>
      <c r="E14" s="10"/>
      <c r="F14" s="10"/>
      <c r="G14" s="11"/>
      <c r="H14" s="52"/>
      <c r="I14" s="10"/>
      <c r="J14" s="11"/>
      <c r="K14" s="14" t="s">
        <v>259</v>
      </c>
      <c r="L14" s="10"/>
      <c r="M14" s="11" t="s">
        <v>260</v>
      </c>
      <c r="N14" s="75"/>
      <c r="O14" s="78"/>
      <c r="P14" s="75"/>
      <c r="Q14" s="75"/>
      <c r="R14" s="78"/>
      <c r="S14" s="78"/>
      <c r="T14" s="78"/>
      <c r="U14" s="49"/>
      <c r="V14" s="49"/>
      <c r="W14" s="49"/>
    </row>
    <row r="15" spans="1:23" s="5" customFormat="1" ht="33" customHeight="1">
      <c r="A15" s="72" t="s">
        <v>243</v>
      </c>
      <c r="B15" s="82" t="s">
        <v>244</v>
      </c>
      <c r="C15" s="72" t="s">
        <v>245</v>
      </c>
      <c r="D15" s="72" t="s">
        <v>249</v>
      </c>
      <c r="E15" s="12" t="s">
        <v>113</v>
      </c>
      <c r="F15" s="84" t="s">
        <v>246</v>
      </c>
      <c r="G15" s="72" t="s">
        <v>115</v>
      </c>
      <c r="H15" s="10" t="s">
        <v>116</v>
      </c>
      <c r="I15" s="10" t="s">
        <v>121</v>
      </c>
      <c r="J15" s="11" t="s">
        <v>115</v>
      </c>
      <c r="K15" s="14" t="s">
        <v>247</v>
      </c>
      <c r="L15" s="10"/>
      <c r="M15" s="11" t="s">
        <v>125</v>
      </c>
      <c r="N15" s="73">
        <v>8918.8</v>
      </c>
      <c r="O15" s="73">
        <v>7494.2</v>
      </c>
      <c r="P15" s="73">
        <v>12156.6</v>
      </c>
      <c r="Q15" s="73">
        <v>11404.1</v>
      </c>
      <c r="R15" s="73">
        <v>11404.1</v>
      </c>
      <c r="S15" s="73">
        <v>11803.7</v>
      </c>
      <c r="T15" s="73"/>
      <c r="U15" s="49"/>
      <c r="V15" s="49"/>
      <c r="W15" s="49"/>
    </row>
    <row r="16" spans="1:23" s="5" customFormat="1" ht="44.25" customHeight="1">
      <c r="A16" s="72"/>
      <c r="B16" s="82"/>
      <c r="C16" s="72"/>
      <c r="D16" s="72"/>
      <c r="E16" s="28" t="s">
        <v>255</v>
      </c>
      <c r="F16" s="84"/>
      <c r="G16" s="72"/>
      <c r="H16" s="10"/>
      <c r="I16" s="10"/>
      <c r="J16" s="11"/>
      <c r="K16" s="10" t="s">
        <v>253</v>
      </c>
      <c r="L16" s="10"/>
      <c r="M16" s="11" t="s">
        <v>254</v>
      </c>
      <c r="N16" s="74"/>
      <c r="O16" s="74"/>
      <c r="P16" s="74"/>
      <c r="Q16" s="74"/>
      <c r="R16" s="74"/>
      <c r="S16" s="74"/>
      <c r="T16" s="74"/>
      <c r="U16" s="49"/>
      <c r="V16" s="49"/>
      <c r="W16" s="49"/>
    </row>
    <row r="17" spans="1:23" s="5" customFormat="1" ht="46.5" customHeight="1">
      <c r="A17" s="72"/>
      <c r="B17" s="82"/>
      <c r="C17" s="72"/>
      <c r="D17" s="72"/>
      <c r="E17" s="12"/>
      <c r="F17" s="84"/>
      <c r="G17" s="72"/>
      <c r="H17" s="10"/>
      <c r="I17" s="10"/>
      <c r="J17" s="11"/>
      <c r="K17" s="10" t="s">
        <v>250</v>
      </c>
      <c r="L17" s="10" t="s">
        <v>252</v>
      </c>
      <c r="M17" s="11" t="s">
        <v>251</v>
      </c>
      <c r="N17" s="75"/>
      <c r="O17" s="75"/>
      <c r="P17" s="75"/>
      <c r="Q17" s="75"/>
      <c r="R17" s="75"/>
      <c r="S17" s="75"/>
      <c r="T17" s="75"/>
      <c r="U17" s="49"/>
      <c r="V17" s="49"/>
      <c r="W17" s="49"/>
    </row>
    <row r="18" spans="1:23" s="5" customFormat="1" ht="46.5" customHeight="1">
      <c r="A18" s="65" t="s">
        <v>218</v>
      </c>
      <c r="B18" s="67" t="s">
        <v>217</v>
      </c>
      <c r="C18" s="69" t="s">
        <v>231</v>
      </c>
      <c r="D18" s="65" t="s">
        <v>219</v>
      </c>
      <c r="E18" s="53" t="s">
        <v>338</v>
      </c>
      <c r="F18" s="36" t="s">
        <v>351</v>
      </c>
      <c r="G18" s="31" t="s">
        <v>345</v>
      </c>
      <c r="H18" s="36" t="s">
        <v>352</v>
      </c>
      <c r="I18" s="10" t="s">
        <v>356</v>
      </c>
      <c r="J18" s="11" t="s">
        <v>354</v>
      </c>
      <c r="K18" s="10"/>
      <c r="L18" s="10"/>
      <c r="M18" s="11"/>
      <c r="N18" s="103"/>
      <c r="O18" s="73"/>
      <c r="P18" s="73"/>
      <c r="Q18" s="73"/>
      <c r="R18" s="73"/>
      <c r="S18" s="73"/>
      <c r="T18" s="73"/>
      <c r="U18" s="49"/>
      <c r="V18" s="49"/>
      <c r="W18" s="49"/>
    </row>
    <row r="19" spans="1:23" s="5" customFormat="1" ht="50.25" customHeight="1">
      <c r="A19" s="66"/>
      <c r="B19" s="68"/>
      <c r="C19" s="70"/>
      <c r="D19" s="66"/>
      <c r="E19" s="10" t="s">
        <v>256</v>
      </c>
      <c r="F19" s="10" t="s">
        <v>257</v>
      </c>
      <c r="G19" s="11" t="s">
        <v>358</v>
      </c>
      <c r="H19" s="54" t="s">
        <v>353</v>
      </c>
      <c r="I19" s="10" t="s">
        <v>357</v>
      </c>
      <c r="J19" s="11" t="s">
        <v>355</v>
      </c>
      <c r="K19" s="54"/>
      <c r="L19" s="10"/>
      <c r="M19" s="11"/>
      <c r="N19" s="104"/>
      <c r="O19" s="75"/>
      <c r="P19" s="75"/>
      <c r="Q19" s="75"/>
      <c r="R19" s="75"/>
      <c r="S19" s="75"/>
      <c r="T19" s="75"/>
      <c r="U19" s="49"/>
      <c r="V19" s="49"/>
      <c r="W19" s="49"/>
    </row>
    <row r="20" spans="1:23" s="5" customFormat="1" ht="39" customHeight="1">
      <c r="A20" s="11"/>
      <c r="B20" s="97" t="s">
        <v>359</v>
      </c>
      <c r="C20" s="85" t="s">
        <v>318</v>
      </c>
      <c r="D20" s="71" t="s">
        <v>66</v>
      </c>
      <c r="E20" s="10"/>
      <c r="F20" s="10"/>
      <c r="G20" s="11"/>
      <c r="H20" s="55"/>
      <c r="I20" s="10"/>
      <c r="J20" s="29"/>
      <c r="K20" s="14" t="s">
        <v>325</v>
      </c>
      <c r="L20" s="10" t="s">
        <v>264</v>
      </c>
      <c r="M20" s="11" t="s">
        <v>326</v>
      </c>
      <c r="N20" s="73">
        <v>800</v>
      </c>
      <c r="O20" s="73">
        <v>739.9</v>
      </c>
      <c r="P20" s="73">
        <v>600</v>
      </c>
      <c r="Q20" s="73">
        <v>800</v>
      </c>
      <c r="R20" s="73">
        <v>800</v>
      </c>
      <c r="S20" s="73">
        <v>800</v>
      </c>
      <c r="T20" s="21"/>
      <c r="U20" s="49"/>
      <c r="V20" s="49"/>
      <c r="W20" s="49"/>
    </row>
    <row r="21" spans="1:23" s="5" customFormat="1" ht="51.75" customHeight="1">
      <c r="A21" s="11" t="s">
        <v>317</v>
      </c>
      <c r="B21" s="68"/>
      <c r="C21" s="70"/>
      <c r="D21" s="66"/>
      <c r="E21" s="10" t="s">
        <v>113</v>
      </c>
      <c r="F21" s="10" t="s">
        <v>360</v>
      </c>
      <c r="G21" s="11" t="s">
        <v>361</v>
      </c>
      <c r="H21" s="10" t="s">
        <v>116</v>
      </c>
      <c r="I21" s="10"/>
      <c r="J21" s="11" t="s">
        <v>115</v>
      </c>
      <c r="K21" s="14" t="s">
        <v>310</v>
      </c>
      <c r="L21" s="10" t="s">
        <v>264</v>
      </c>
      <c r="M21" s="11" t="s">
        <v>329</v>
      </c>
      <c r="N21" s="75"/>
      <c r="O21" s="75"/>
      <c r="P21" s="75"/>
      <c r="Q21" s="75"/>
      <c r="R21" s="75"/>
      <c r="S21" s="75"/>
      <c r="T21" s="21"/>
      <c r="U21" s="49"/>
      <c r="V21" s="49"/>
      <c r="W21" s="49"/>
    </row>
    <row r="22" spans="1:23" s="5" customFormat="1" ht="42.75" customHeight="1">
      <c r="A22" s="71" t="s">
        <v>148</v>
      </c>
      <c r="B22" s="98" t="s">
        <v>88</v>
      </c>
      <c r="C22" s="71" t="s">
        <v>151</v>
      </c>
      <c r="D22" s="71" t="s">
        <v>324</v>
      </c>
      <c r="E22" s="10"/>
      <c r="F22" s="10"/>
      <c r="G22" s="11"/>
      <c r="H22" s="56"/>
      <c r="I22" s="10"/>
      <c r="J22" s="11"/>
      <c r="K22" s="14" t="s">
        <v>327</v>
      </c>
      <c r="L22" s="10" t="s">
        <v>264</v>
      </c>
      <c r="M22" s="11" t="s">
        <v>326</v>
      </c>
      <c r="N22" s="73">
        <f>4703.4-40</f>
        <v>4663.4</v>
      </c>
      <c r="O22" s="73">
        <f>4421.5-40</f>
        <v>4381.5</v>
      </c>
      <c r="P22" s="73">
        <f>700+1880+50+221.9+1032.2+220</f>
        <v>4104.1</v>
      </c>
      <c r="Q22" s="73">
        <f>700+1322+50+221.9+500+220</f>
        <v>3013.9</v>
      </c>
      <c r="R22" s="73">
        <f>700+1322+50+221.9+300+220</f>
        <v>2813.9</v>
      </c>
      <c r="S22" s="73">
        <f>220+1322+921.9</f>
        <v>2463.9</v>
      </c>
      <c r="T22" s="73"/>
      <c r="U22" s="49"/>
      <c r="V22" s="49"/>
      <c r="W22" s="49"/>
    </row>
    <row r="23" spans="1:20" ht="33">
      <c r="A23" s="66"/>
      <c r="B23" s="99"/>
      <c r="C23" s="66"/>
      <c r="D23" s="66"/>
      <c r="E23" s="10" t="s">
        <v>113</v>
      </c>
      <c r="F23" s="10" t="s">
        <v>362</v>
      </c>
      <c r="G23" s="11" t="s">
        <v>345</v>
      </c>
      <c r="H23" s="10" t="s">
        <v>116</v>
      </c>
      <c r="I23" s="10" t="s">
        <v>121</v>
      </c>
      <c r="J23" s="11" t="s">
        <v>115</v>
      </c>
      <c r="K23" s="10" t="s">
        <v>258</v>
      </c>
      <c r="L23" s="10"/>
      <c r="M23" s="11"/>
      <c r="N23" s="75"/>
      <c r="O23" s="75"/>
      <c r="P23" s="75"/>
      <c r="Q23" s="75"/>
      <c r="R23" s="75"/>
      <c r="S23" s="75"/>
      <c r="T23" s="75"/>
    </row>
    <row r="24" spans="1:20" ht="33" customHeight="1">
      <c r="A24" s="72" t="s">
        <v>149</v>
      </c>
      <c r="B24" s="82" t="s">
        <v>112</v>
      </c>
      <c r="C24" s="72" t="s">
        <v>152</v>
      </c>
      <c r="D24" s="72" t="s">
        <v>287</v>
      </c>
      <c r="E24" s="84" t="s">
        <v>113</v>
      </c>
      <c r="F24" s="84" t="s">
        <v>128</v>
      </c>
      <c r="G24" s="72" t="s">
        <v>115</v>
      </c>
      <c r="H24" s="10" t="s">
        <v>116</v>
      </c>
      <c r="I24" s="10" t="s">
        <v>121</v>
      </c>
      <c r="J24" s="11" t="s">
        <v>115</v>
      </c>
      <c r="K24" s="85" t="s">
        <v>283</v>
      </c>
      <c r="L24" s="26"/>
      <c r="M24" s="71" t="s">
        <v>328</v>
      </c>
      <c r="N24" s="73">
        <v>22469.3</v>
      </c>
      <c r="O24" s="78">
        <v>21226.8</v>
      </c>
      <c r="P24" s="73">
        <v>6485.3</v>
      </c>
      <c r="Q24" s="73">
        <v>6080</v>
      </c>
      <c r="R24" s="73">
        <v>3180</v>
      </c>
      <c r="S24" s="73">
        <v>3180</v>
      </c>
      <c r="T24" s="78"/>
    </row>
    <row r="25" spans="1:20" ht="33">
      <c r="A25" s="72"/>
      <c r="B25" s="82"/>
      <c r="C25" s="72"/>
      <c r="D25" s="72"/>
      <c r="E25" s="84"/>
      <c r="F25" s="84"/>
      <c r="G25" s="72"/>
      <c r="H25" s="10" t="s">
        <v>120</v>
      </c>
      <c r="I25" s="10" t="s">
        <v>123</v>
      </c>
      <c r="J25" s="11" t="s">
        <v>124</v>
      </c>
      <c r="K25" s="69"/>
      <c r="L25" s="33"/>
      <c r="M25" s="65"/>
      <c r="N25" s="74"/>
      <c r="O25" s="78"/>
      <c r="P25" s="74"/>
      <c r="Q25" s="74"/>
      <c r="R25" s="74"/>
      <c r="S25" s="74"/>
      <c r="T25" s="78"/>
    </row>
    <row r="26" spans="1:20" ht="50.25" customHeight="1">
      <c r="A26" s="72"/>
      <c r="B26" s="82"/>
      <c r="C26" s="72"/>
      <c r="D26" s="72"/>
      <c r="E26" s="84"/>
      <c r="F26" s="84"/>
      <c r="G26" s="72"/>
      <c r="H26" s="10"/>
      <c r="I26" s="10"/>
      <c r="J26" s="11"/>
      <c r="K26" s="14" t="s">
        <v>330</v>
      </c>
      <c r="L26" s="10"/>
      <c r="M26" s="11" t="s">
        <v>326</v>
      </c>
      <c r="N26" s="75"/>
      <c r="O26" s="78"/>
      <c r="P26" s="75"/>
      <c r="Q26" s="75"/>
      <c r="R26" s="75"/>
      <c r="S26" s="75"/>
      <c r="T26" s="78"/>
    </row>
    <row r="27" spans="1:20" ht="33" customHeight="1">
      <c r="A27" s="72" t="s">
        <v>150</v>
      </c>
      <c r="B27" s="82" t="s">
        <v>363</v>
      </c>
      <c r="C27" s="72" t="s">
        <v>153</v>
      </c>
      <c r="D27" s="72" t="s">
        <v>216</v>
      </c>
      <c r="E27" s="10" t="s">
        <v>113</v>
      </c>
      <c r="F27" s="10" t="s">
        <v>130</v>
      </c>
      <c r="G27" s="11" t="s">
        <v>115</v>
      </c>
      <c r="H27" s="10" t="s">
        <v>116</v>
      </c>
      <c r="I27" s="10" t="s">
        <v>121</v>
      </c>
      <c r="J27" s="11" t="s">
        <v>115</v>
      </c>
      <c r="K27" s="86" t="s">
        <v>261</v>
      </c>
      <c r="L27" s="86" t="s">
        <v>264</v>
      </c>
      <c r="M27" s="71" t="s">
        <v>331</v>
      </c>
      <c r="N27" s="73">
        <v>125217</v>
      </c>
      <c r="O27" s="78">
        <v>96068.8</v>
      </c>
      <c r="P27" s="73">
        <f>88+73107.3</f>
        <v>73195.3</v>
      </c>
      <c r="Q27" s="73">
        <v>57103.6</v>
      </c>
      <c r="R27" s="73">
        <v>72219.7</v>
      </c>
      <c r="S27" s="73">
        <v>81587.3</v>
      </c>
      <c r="T27" s="78"/>
    </row>
    <row r="28" spans="1:20" ht="41.25">
      <c r="A28" s="72"/>
      <c r="B28" s="82"/>
      <c r="C28" s="72"/>
      <c r="D28" s="72"/>
      <c r="E28" s="10" t="s">
        <v>364</v>
      </c>
      <c r="F28" s="10"/>
      <c r="G28" s="11" t="s">
        <v>367</v>
      </c>
      <c r="H28" s="10" t="s">
        <v>120</v>
      </c>
      <c r="I28" s="10" t="s">
        <v>123</v>
      </c>
      <c r="J28" s="11" t="s">
        <v>124</v>
      </c>
      <c r="K28" s="96"/>
      <c r="L28" s="96"/>
      <c r="M28" s="65"/>
      <c r="N28" s="74"/>
      <c r="O28" s="78"/>
      <c r="P28" s="74"/>
      <c r="Q28" s="74"/>
      <c r="R28" s="74"/>
      <c r="S28" s="74"/>
      <c r="T28" s="78"/>
    </row>
    <row r="29" spans="1:20" ht="41.25">
      <c r="A29" s="72"/>
      <c r="B29" s="82"/>
      <c r="C29" s="72"/>
      <c r="D29" s="72"/>
      <c r="E29" s="10" t="s">
        <v>365</v>
      </c>
      <c r="F29" s="10" t="s">
        <v>342</v>
      </c>
      <c r="G29" s="11" t="s">
        <v>366</v>
      </c>
      <c r="H29" s="10" t="s">
        <v>262</v>
      </c>
      <c r="I29" s="10" t="s">
        <v>123</v>
      </c>
      <c r="J29" s="11" t="s">
        <v>263</v>
      </c>
      <c r="K29" s="14" t="s">
        <v>332</v>
      </c>
      <c r="L29" s="33" t="s">
        <v>264</v>
      </c>
      <c r="M29" s="11" t="s">
        <v>326</v>
      </c>
      <c r="N29" s="74"/>
      <c r="O29" s="78"/>
      <c r="P29" s="74"/>
      <c r="Q29" s="74"/>
      <c r="R29" s="74"/>
      <c r="S29" s="74"/>
      <c r="T29" s="78"/>
    </row>
    <row r="30" spans="1:20" ht="24.75">
      <c r="A30" s="72"/>
      <c r="B30" s="82"/>
      <c r="C30" s="72"/>
      <c r="D30" s="72"/>
      <c r="E30" s="10"/>
      <c r="F30" s="10"/>
      <c r="G30" s="11"/>
      <c r="H30" s="10" t="s">
        <v>265</v>
      </c>
      <c r="I30" s="10" t="s">
        <v>123</v>
      </c>
      <c r="J30" s="11" t="s">
        <v>266</v>
      </c>
      <c r="K30" s="33"/>
      <c r="L30" s="33"/>
      <c r="M30" s="34"/>
      <c r="N30" s="74"/>
      <c r="O30" s="78"/>
      <c r="P30" s="74"/>
      <c r="Q30" s="74"/>
      <c r="R30" s="74"/>
      <c r="S30" s="74"/>
      <c r="T30" s="78"/>
    </row>
    <row r="31" spans="1:20" ht="48" customHeight="1">
      <c r="A31" s="72"/>
      <c r="B31" s="82"/>
      <c r="C31" s="72"/>
      <c r="D31" s="72"/>
      <c r="E31" s="10"/>
      <c r="F31" s="10"/>
      <c r="G31" s="11"/>
      <c r="H31" s="10" t="s">
        <v>368</v>
      </c>
      <c r="I31" s="10" t="s">
        <v>369</v>
      </c>
      <c r="J31" s="11" t="s">
        <v>370</v>
      </c>
      <c r="K31" s="57"/>
      <c r="L31" s="27"/>
      <c r="M31" s="25"/>
      <c r="N31" s="75"/>
      <c r="O31" s="78"/>
      <c r="P31" s="75"/>
      <c r="Q31" s="75"/>
      <c r="R31" s="75"/>
      <c r="S31" s="75"/>
      <c r="T31" s="78"/>
    </row>
    <row r="32" spans="1:20" ht="90.75" customHeight="1">
      <c r="A32" s="30" t="s">
        <v>335</v>
      </c>
      <c r="B32" s="41" t="s">
        <v>336</v>
      </c>
      <c r="C32" s="30" t="s">
        <v>337</v>
      </c>
      <c r="D32" s="30" t="s">
        <v>398</v>
      </c>
      <c r="E32" s="10" t="s">
        <v>338</v>
      </c>
      <c r="F32" s="10" t="s">
        <v>127</v>
      </c>
      <c r="G32" s="11" t="s">
        <v>339</v>
      </c>
      <c r="H32" s="10" t="s">
        <v>340</v>
      </c>
      <c r="I32" s="10" t="s">
        <v>342</v>
      </c>
      <c r="J32" s="11" t="s">
        <v>341</v>
      </c>
      <c r="K32" s="14" t="s">
        <v>330</v>
      </c>
      <c r="L32" s="33" t="s">
        <v>264</v>
      </c>
      <c r="M32" s="11" t="s">
        <v>326</v>
      </c>
      <c r="N32" s="40">
        <v>15</v>
      </c>
      <c r="O32" s="21">
        <v>11.1</v>
      </c>
      <c r="P32" s="40">
        <f>70886.6+524.6</f>
        <v>71411.2</v>
      </c>
      <c r="Q32" s="40">
        <v>46134.8</v>
      </c>
      <c r="R32" s="40">
        <v>380</v>
      </c>
      <c r="S32" s="40">
        <v>380</v>
      </c>
      <c r="T32" s="21"/>
    </row>
    <row r="33" spans="1:20" ht="55.5" customHeight="1">
      <c r="A33" s="71" t="s">
        <v>314</v>
      </c>
      <c r="B33" s="85" t="s">
        <v>316</v>
      </c>
      <c r="C33" s="71" t="s">
        <v>319</v>
      </c>
      <c r="D33" s="71" t="s">
        <v>315</v>
      </c>
      <c r="E33" s="10" t="s">
        <v>338</v>
      </c>
      <c r="F33" s="10" t="s">
        <v>127</v>
      </c>
      <c r="G33" s="11" t="s">
        <v>339</v>
      </c>
      <c r="H33" s="10" t="s">
        <v>340</v>
      </c>
      <c r="I33" s="10" t="s">
        <v>342</v>
      </c>
      <c r="J33" s="11" t="s">
        <v>341</v>
      </c>
      <c r="K33" s="14" t="s">
        <v>373</v>
      </c>
      <c r="L33" s="12" t="s">
        <v>264</v>
      </c>
      <c r="M33" s="11" t="s">
        <v>326</v>
      </c>
      <c r="N33" s="73">
        <v>2499.9</v>
      </c>
      <c r="O33" s="73">
        <v>2387.9</v>
      </c>
      <c r="P33" s="73">
        <v>1060</v>
      </c>
      <c r="Q33" s="73">
        <v>400</v>
      </c>
      <c r="R33" s="73">
        <v>400</v>
      </c>
      <c r="S33" s="73">
        <v>1060</v>
      </c>
      <c r="T33" s="73"/>
    </row>
    <row r="34" spans="1:20" ht="46.5" customHeight="1">
      <c r="A34" s="66"/>
      <c r="B34" s="70"/>
      <c r="C34" s="66"/>
      <c r="D34" s="66"/>
      <c r="E34" s="10"/>
      <c r="F34" s="10"/>
      <c r="G34" s="11"/>
      <c r="H34" s="10"/>
      <c r="I34" s="10"/>
      <c r="J34" s="11"/>
      <c r="K34" s="26" t="s">
        <v>371</v>
      </c>
      <c r="L34" s="27" t="s">
        <v>264</v>
      </c>
      <c r="M34" s="25" t="s">
        <v>333</v>
      </c>
      <c r="N34" s="75"/>
      <c r="O34" s="75"/>
      <c r="P34" s="75"/>
      <c r="Q34" s="75"/>
      <c r="R34" s="75"/>
      <c r="S34" s="75"/>
      <c r="T34" s="75"/>
    </row>
    <row r="35" spans="1:20" ht="56.25" customHeight="1">
      <c r="A35" s="71" t="s">
        <v>295</v>
      </c>
      <c r="B35" s="98" t="s">
        <v>296</v>
      </c>
      <c r="C35" s="71" t="s">
        <v>297</v>
      </c>
      <c r="D35" s="71" t="s">
        <v>131</v>
      </c>
      <c r="E35" s="10" t="s">
        <v>338</v>
      </c>
      <c r="F35" s="10" t="s">
        <v>127</v>
      </c>
      <c r="G35" s="11" t="s">
        <v>339</v>
      </c>
      <c r="H35" s="10" t="s">
        <v>372</v>
      </c>
      <c r="I35" s="10"/>
      <c r="J35" s="11"/>
      <c r="K35" s="14" t="s">
        <v>334</v>
      </c>
      <c r="L35" s="12" t="s">
        <v>264</v>
      </c>
      <c r="M35" s="11" t="s">
        <v>326</v>
      </c>
      <c r="N35" s="73">
        <v>215</v>
      </c>
      <c r="O35" s="73">
        <v>58</v>
      </c>
      <c r="P35" s="73">
        <v>130</v>
      </c>
      <c r="Q35" s="73">
        <v>253.5</v>
      </c>
      <c r="R35" s="73">
        <v>259.9</v>
      </c>
      <c r="S35" s="73">
        <v>306.9</v>
      </c>
      <c r="T35" s="40"/>
    </row>
    <row r="36" spans="1:20" ht="48" customHeight="1">
      <c r="A36" s="66"/>
      <c r="B36" s="99"/>
      <c r="C36" s="66"/>
      <c r="D36" s="66"/>
      <c r="E36" s="13" t="s">
        <v>298</v>
      </c>
      <c r="F36" s="13" t="s">
        <v>299</v>
      </c>
      <c r="G36" s="11" t="s">
        <v>300</v>
      </c>
      <c r="H36" s="13" t="s">
        <v>301</v>
      </c>
      <c r="I36" s="13" t="s">
        <v>133</v>
      </c>
      <c r="J36" s="11" t="s">
        <v>302</v>
      </c>
      <c r="K36" s="26" t="s">
        <v>282</v>
      </c>
      <c r="L36" s="27" t="s">
        <v>264</v>
      </c>
      <c r="M36" s="25" t="s">
        <v>343</v>
      </c>
      <c r="N36" s="75"/>
      <c r="O36" s="75"/>
      <c r="P36" s="75"/>
      <c r="Q36" s="75"/>
      <c r="R36" s="75"/>
      <c r="S36" s="75"/>
      <c r="T36" s="21"/>
    </row>
    <row r="37" spans="1:23" s="4" customFormat="1" ht="33">
      <c r="A37" s="72" t="s">
        <v>33</v>
      </c>
      <c r="B37" s="82" t="s">
        <v>168</v>
      </c>
      <c r="C37" s="71" t="s">
        <v>42</v>
      </c>
      <c r="D37" s="72" t="s">
        <v>126</v>
      </c>
      <c r="E37" s="13" t="s">
        <v>135</v>
      </c>
      <c r="F37" s="13" t="s">
        <v>136</v>
      </c>
      <c r="G37" s="11" t="s">
        <v>137</v>
      </c>
      <c r="H37" s="13" t="s">
        <v>116</v>
      </c>
      <c r="I37" s="13" t="s">
        <v>121</v>
      </c>
      <c r="J37" s="11" t="s">
        <v>115</v>
      </c>
      <c r="K37" s="84" t="s">
        <v>277</v>
      </c>
      <c r="L37" s="82" t="s">
        <v>264</v>
      </c>
      <c r="M37" s="72" t="s">
        <v>377</v>
      </c>
      <c r="N37" s="73">
        <f>5631.6</f>
        <v>5631.6</v>
      </c>
      <c r="O37" s="78">
        <v>5277.8</v>
      </c>
      <c r="P37" s="73">
        <f>4.6+5615.3</f>
        <v>5619.9</v>
      </c>
      <c r="Q37" s="73">
        <v>6682.9</v>
      </c>
      <c r="R37" s="73">
        <v>7749.5</v>
      </c>
      <c r="S37" s="73">
        <v>9108.8</v>
      </c>
      <c r="T37" s="78"/>
      <c r="U37" s="51"/>
      <c r="V37" s="51"/>
      <c r="W37" s="51"/>
    </row>
    <row r="38" spans="1:23" s="4" customFormat="1" ht="33">
      <c r="A38" s="72"/>
      <c r="B38" s="82"/>
      <c r="C38" s="65"/>
      <c r="D38" s="72"/>
      <c r="E38" s="13" t="s">
        <v>113</v>
      </c>
      <c r="F38" s="13" t="s">
        <v>140</v>
      </c>
      <c r="G38" s="11" t="s">
        <v>374</v>
      </c>
      <c r="H38" s="82" t="s">
        <v>138</v>
      </c>
      <c r="I38" s="82" t="s">
        <v>170</v>
      </c>
      <c r="J38" s="72" t="s">
        <v>134</v>
      </c>
      <c r="K38" s="84"/>
      <c r="L38" s="82"/>
      <c r="M38" s="72"/>
      <c r="N38" s="74"/>
      <c r="O38" s="78"/>
      <c r="P38" s="74"/>
      <c r="Q38" s="74"/>
      <c r="R38" s="74"/>
      <c r="S38" s="74"/>
      <c r="T38" s="78"/>
      <c r="U38" s="51"/>
      <c r="V38" s="51"/>
      <c r="W38" s="51"/>
    </row>
    <row r="39" spans="1:23" s="4" customFormat="1" ht="33">
      <c r="A39" s="72"/>
      <c r="B39" s="82"/>
      <c r="C39" s="66"/>
      <c r="D39" s="72"/>
      <c r="E39" s="13" t="s">
        <v>141</v>
      </c>
      <c r="F39" s="13" t="s">
        <v>142</v>
      </c>
      <c r="G39" s="11" t="s">
        <v>143</v>
      </c>
      <c r="H39" s="82"/>
      <c r="I39" s="82"/>
      <c r="J39" s="72"/>
      <c r="K39" s="14" t="s">
        <v>376</v>
      </c>
      <c r="L39" s="13" t="s">
        <v>264</v>
      </c>
      <c r="M39" s="11" t="s">
        <v>375</v>
      </c>
      <c r="N39" s="75"/>
      <c r="O39" s="78"/>
      <c r="P39" s="75"/>
      <c r="Q39" s="75"/>
      <c r="R39" s="91"/>
      <c r="S39" s="91"/>
      <c r="T39" s="78"/>
      <c r="U39" s="51"/>
      <c r="V39" s="51"/>
      <c r="W39" s="51"/>
    </row>
    <row r="40" spans="1:23" s="4" customFormat="1" ht="45.75" customHeight="1">
      <c r="A40" s="72" t="s">
        <v>34</v>
      </c>
      <c r="B40" s="82" t="s">
        <v>103</v>
      </c>
      <c r="C40" s="72" t="s">
        <v>43</v>
      </c>
      <c r="D40" s="72" t="s">
        <v>126</v>
      </c>
      <c r="E40" s="13" t="s">
        <v>135</v>
      </c>
      <c r="F40" s="13" t="s">
        <v>136</v>
      </c>
      <c r="G40" s="11" t="s">
        <v>137</v>
      </c>
      <c r="H40" s="13" t="s">
        <v>116</v>
      </c>
      <c r="I40" s="13" t="s">
        <v>121</v>
      </c>
      <c r="J40" s="11" t="s">
        <v>115</v>
      </c>
      <c r="K40" s="12" t="s">
        <v>277</v>
      </c>
      <c r="L40" s="16" t="s">
        <v>264</v>
      </c>
      <c r="M40" s="20" t="s">
        <v>278</v>
      </c>
      <c r="N40" s="73">
        <v>30823.8</v>
      </c>
      <c r="O40" s="78">
        <v>25846.1</v>
      </c>
      <c r="P40" s="73">
        <v>26235.6</v>
      </c>
      <c r="Q40" s="73">
        <v>23847.6</v>
      </c>
      <c r="R40" s="73">
        <v>22598.4</v>
      </c>
      <c r="S40" s="73">
        <v>28169.4</v>
      </c>
      <c r="T40" s="78"/>
      <c r="U40" s="51"/>
      <c r="V40" s="51"/>
      <c r="W40" s="51"/>
    </row>
    <row r="41" spans="1:28" s="4" customFormat="1" ht="33">
      <c r="A41" s="72"/>
      <c r="B41" s="82"/>
      <c r="C41" s="72"/>
      <c r="D41" s="72"/>
      <c r="E41" s="13" t="s">
        <v>113</v>
      </c>
      <c r="F41" s="13" t="s">
        <v>140</v>
      </c>
      <c r="G41" s="11" t="s">
        <v>361</v>
      </c>
      <c r="H41" s="13" t="s">
        <v>138</v>
      </c>
      <c r="I41" s="13" t="s">
        <v>139</v>
      </c>
      <c r="J41" s="11" t="s">
        <v>134</v>
      </c>
      <c r="K41" s="14" t="s">
        <v>376</v>
      </c>
      <c r="L41" s="13" t="s">
        <v>264</v>
      </c>
      <c r="M41" s="11" t="s">
        <v>375</v>
      </c>
      <c r="N41" s="75"/>
      <c r="O41" s="78"/>
      <c r="P41" s="75"/>
      <c r="Q41" s="75"/>
      <c r="R41" s="92"/>
      <c r="S41" s="92"/>
      <c r="T41" s="78"/>
      <c r="U41" s="51"/>
      <c r="V41" s="51"/>
      <c r="W41" s="93"/>
      <c r="X41" s="89"/>
      <c r="Y41" s="90"/>
      <c r="Z41" s="88"/>
      <c r="AA41" s="88"/>
      <c r="AB41" s="88"/>
    </row>
    <row r="42" spans="1:28" s="4" customFormat="1" ht="27" customHeight="1">
      <c r="A42" s="72" t="s">
        <v>35</v>
      </c>
      <c r="B42" s="83" t="s">
        <v>169</v>
      </c>
      <c r="C42" s="72" t="s">
        <v>44</v>
      </c>
      <c r="D42" s="72" t="s">
        <v>57</v>
      </c>
      <c r="E42" s="13" t="s">
        <v>135</v>
      </c>
      <c r="F42" s="13" t="s">
        <v>136</v>
      </c>
      <c r="G42" s="11" t="s">
        <v>137</v>
      </c>
      <c r="H42" s="13" t="s">
        <v>116</v>
      </c>
      <c r="I42" s="13" t="s">
        <v>121</v>
      </c>
      <c r="J42" s="11" t="s">
        <v>115</v>
      </c>
      <c r="K42" s="85" t="s">
        <v>277</v>
      </c>
      <c r="L42" s="37" t="s">
        <v>264</v>
      </c>
      <c r="M42" s="71" t="s">
        <v>377</v>
      </c>
      <c r="N42" s="73">
        <v>450</v>
      </c>
      <c r="O42" s="78">
        <v>440.3</v>
      </c>
      <c r="P42" s="73">
        <v>700</v>
      </c>
      <c r="Q42" s="73">
        <v>500</v>
      </c>
      <c r="R42" s="73">
        <v>500</v>
      </c>
      <c r="S42" s="73">
        <v>500</v>
      </c>
      <c r="T42" s="78"/>
      <c r="U42" s="51"/>
      <c r="V42" s="51"/>
      <c r="W42" s="93"/>
      <c r="X42" s="89"/>
      <c r="Y42" s="90"/>
      <c r="Z42" s="88"/>
      <c r="AA42" s="88"/>
      <c r="AB42" s="88"/>
    </row>
    <row r="43" spans="1:23" s="4" customFormat="1" ht="33">
      <c r="A43" s="72"/>
      <c r="B43" s="83"/>
      <c r="C43" s="72"/>
      <c r="D43" s="72"/>
      <c r="E43" s="13" t="s">
        <v>113</v>
      </c>
      <c r="F43" s="13" t="s">
        <v>140</v>
      </c>
      <c r="G43" s="11" t="s">
        <v>115</v>
      </c>
      <c r="H43" s="13" t="s">
        <v>138</v>
      </c>
      <c r="I43" s="13" t="s">
        <v>170</v>
      </c>
      <c r="J43" s="11" t="s">
        <v>134</v>
      </c>
      <c r="K43" s="70"/>
      <c r="L43" s="43"/>
      <c r="M43" s="66"/>
      <c r="N43" s="74"/>
      <c r="O43" s="78"/>
      <c r="P43" s="74"/>
      <c r="Q43" s="74"/>
      <c r="R43" s="74"/>
      <c r="S43" s="74"/>
      <c r="T43" s="78"/>
      <c r="U43" s="51"/>
      <c r="V43" s="51"/>
      <c r="W43" s="51"/>
    </row>
    <row r="44" spans="1:23" s="4" customFormat="1" ht="33">
      <c r="A44" s="72"/>
      <c r="B44" s="83"/>
      <c r="C44" s="72"/>
      <c r="D44" s="72"/>
      <c r="E44" s="13"/>
      <c r="F44" s="13"/>
      <c r="G44" s="11"/>
      <c r="H44" s="13" t="s">
        <v>171</v>
      </c>
      <c r="I44" s="13" t="s">
        <v>172</v>
      </c>
      <c r="J44" s="11" t="s">
        <v>134</v>
      </c>
      <c r="K44" s="14" t="s">
        <v>376</v>
      </c>
      <c r="L44" s="13" t="s">
        <v>264</v>
      </c>
      <c r="M44" s="11" t="s">
        <v>375</v>
      </c>
      <c r="N44" s="75"/>
      <c r="O44" s="78"/>
      <c r="P44" s="75"/>
      <c r="Q44" s="75"/>
      <c r="R44" s="75"/>
      <c r="S44" s="75"/>
      <c r="T44" s="78"/>
      <c r="U44" s="51"/>
      <c r="V44" s="51"/>
      <c r="W44" s="51"/>
    </row>
    <row r="45" spans="1:23" s="4" customFormat="1" ht="57" customHeight="1">
      <c r="A45" s="72" t="s">
        <v>36</v>
      </c>
      <c r="B45" s="83" t="s">
        <v>207</v>
      </c>
      <c r="C45" s="72" t="s">
        <v>45</v>
      </c>
      <c r="D45" s="72" t="s">
        <v>232</v>
      </c>
      <c r="E45" s="13" t="s">
        <v>113</v>
      </c>
      <c r="F45" s="13" t="s">
        <v>173</v>
      </c>
      <c r="G45" s="11" t="s">
        <v>361</v>
      </c>
      <c r="H45" s="82" t="s">
        <v>116</v>
      </c>
      <c r="I45" s="82" t="s">
        <v>176</v>
      </c>
      <c r="J45" s="72" t="s">
        <v>115</v>
      </c>
      <c r="K45" s="26" t="s">
        <v>220</v>
      </c>
      <c r="L45" s="13" t="s">
        <v>264</v>
      </c>
      <c r="M45" s="11" t="s">
        <v>221</v>
      </c>
      <c r="N45" s="73">
        <v>7150</v>
      </c>
      <c r="O45" s="78">
        <v>6942.9</v>
      </c>
      <c r="P45" s="73">
        <v>5156</v>
      </c>
      <c r="Q45" s="73">
        <v>900</v>
      </c>
      <c r="R45" s="73">
        <v>900</v>
      </c>
      <c r="S45" s="73">
        <v>900</v>
      </c>
      <c r="T45" s="78"/>
      <c r="U45" s="51"/>
      <c r="V45" s="51"/>
      <c r="W45" s="51"/>
    </row>
    <row r="46" spans="1:23" s="4" customFormat="1" ht="41.25">
      <c r="A46" s="72"/>
      <c r="B46" s="83"/>
      <c r="C46" s="72"/>
      <c r="D46" s="72"/>
      <c r="E46" s="13" t="s">
        <v>174</v>
      </c>
      <c r="F46" s="13" t="s">
        <v>175</v>
      </c>
      <c r="G46" s="11" t="s">
        <v>378</v>
      </c>
      <c r="H46" s="82"/>
      <c r="I46" s="82"/>
      <c r="J46" s="72"/>
      <c r="K46" s="14" t="s">
        <v>379</v>
      </c>
      <c r="L46" s="13" t="s">
        <v>264</v>
      </c>
      <c r="M46" s="11" t="s">
        <v>375</v>
      </c>
      <c r="N46" s="75"/>
      <c r="O46" s="78"/>
      <c r="P46" s="75"/>
      <c r="Q46" s="75"/>
      <c r="R46" s="75"/>
      <c r="S46" s="75"/>
      <c r="T46" s="78"/>
      <c r="U46" s="51"/>
      <c r="V46" s="51"/>
      <c r="W46" s="51"/>
    </row>
    <row r="47" spans="1:23" s="4" customFormat="1" ht="40.5" customHeight="1">
      <c r="A47" s="71" t="s">
        <v>284</v>
      </c>
      <c r="B47" s="85" t="s">
        <v>285</v>
      </c>
      <c r="C47" s="71" t="s">
        <v>286</v>
      </c>
      <c r="D47" s="30" t="s">
        <v>287</v>
      </c>
      <c r="E47" s="13" t="s">
        <v>113</v>
      </c>
      <c r="F47" s="13" t="s">
        <v>288</v>
      </c>
      <c r="G47" s="11" t="s">
        <v>345</v>
      </c>
      <c r="H47" s="13" t="s">
        <v>177</v>
      </c>
      <c r="I47" s="13" t="s">
        <v>133</v>
      </c>
      <c r="J47" s="11" t="s">
        <v>178</v>
      </c>
      <c r="K47" s="86" t="s">
        <v>307</v>
      </c>
      <c r="L47" s="37" t="s">
        <v>264</v>
      </c>
      <c r="M47" s="20" t="s">
        <v>273</v>
      </c>
      <c r="N47" s="73">
        <v>5818</v>
      </c>
      <c r="O47" s="73">
        <v>5720.6</v>
      </c>
      <c r="P47" s="73">
        <v>6250</v>
      </c>
      <c r="Q47" s="73">
        <v>3050</v>
      </c>
      <c r="R47" s="73">
        <v>3050</v>
      </c>
      <c r="S47" s="73">
        <v>3050</v>
      </c>
      <c r="T47" s="73"/>
      <c r="U47" s="51"/>
      <c r="V47" s="51"/>
      <c r="W47" s="51"/>
    </row>
    <row r="48" spans="1:23" s="4" customFormat="1" ht="27" customHeight="1">
      <c r="A48" s="65"/>
      <c r="B48" s="69"/>
      <c r="C48" s="65"/>
      <c r="D48" s="32"/>
      <c r="E48" s="13" t="s">
        <v>289</v>
      </c>
      <c r="F48" s="13" t="s">
        <v>290</v>
      </c>
      <c r="G48" s="11" t="s">
        <v>291</v>
      </c>
      <c r="H48" s="13" t="s">
        <v>116</v>
      </c>
      <c r="I48" s="13" t="s">
        <v>121</v>
      </c>
      <c r="J48" s="11" t="s">
        <v>115</v>
      </c>
      <c r="K48" s="87"/>
      <c r="L48" s="43"/>
      <c r="M48" s="34"/>
      <c r="N48" s="74"/>
      <c r="O48" s="74"/>
      <c r="P48" s="74"/>
      <c r="Q48" s="74"/>
      <c r="R48" s="74"/>
      <c r="S48" s="74"/>
      <c r="T48" s="74"/>
      <c r="U48" s="51"/>
      <c r="V48" s="51"/>
      <c r="W48" s="51"/>
    </row>
    <row r="49" spans="1:23" s="4" customFormat="1" ht="57" customHeight="1">
      <c r="A49" s="66"/>
      <c r="B49" s="70"/>
      <c r="C49" s="66"/>
      <c r="D49" s="31"/>
      <c r="E49" s="13" t="s">
        <v>292</v>
      </c>
      <c r="F49" s="13" t="s">
        <v>293</v>
      </c>
      <c r="G49" s="11" t="s">
        <v>294</v>
      </c>
      <c r="H49" s="13" t="s">
        <v>179</v>
      </c>
      <c r="I49" s="13" t="s">
        <v>123</v>
      </c>
      <c r="J49" s="11" t="s">
        <v>180</v>
      </c>
      <c r="K49" s="14" t="s">
        <v>330</v>
      </c>
      <c r="L49" s="10"/>
      <c r="M49" s="11" t="s">
        <v>326</v>
      </c>
      <c r="N49" s="75"/>
      <c r="O49" s="75"/>
      <c r="P49" s="75"/>
      <c r="Q49" s="75"/>
      <c r="R49" s="75"/>
      <c r="S49" s="75"/>
      <c r="T49" s="75"/>
      <c r="U49" s="51"/>
      <c r="V49" s="51"/>
      <c r="W49" s="51"/>
    </row>
    <row r="50" spans="1:23" s="4" customFormat="1" ht="45" customHeight="1">
      <c r="A50" s="72" t="s">
        <v>37</v>
      </c>
      <c r="B50" s="82" t="s">
        <v>380</v>
      </c>
      <c r="C50" s="72" t="s">
        <v>46</v>
      </c>
      <c r="D50" s="72" t="s">
        <v>129</v>
      </c>
      <c r="E50" s="13" t="s">
        <v>113</v>
      </c>
      <c r="F50" s="13" t="s">
        <v>181</v>
      </c>
      <c r="G50" s="11" t="s">
        <v>115</v>
      </c>
      <c r="H50" s="13" t="s">
        <v>177</v>
      </c>
      <c r="I50" s="13" t="s">
        <v>133</v>
      </c>
      <c r="J50" s="11" t="s">
        <v>178</v>
      </c>
      <c r="K50" s="12" t="s">
        <v>276</v>
      </c>
      <c r="L50" s="12" t="s">
        <v>264</v>
      </c>
      <c r="M50" s="17" t="s">
        <v>331</v>
      </c>
      <c r="N50" s="73">
        <f>29197.2+18996.1+7000</f>
        <v>55193.3</v>
      </c>
      <c r="O50" s="78">
        <f>28256.2+18376.5+6765</f>
        <v>53397.7</v>
      </c>
      <c r="P50" s="73">
        <f>9700+56684.1-2000</f>
        <v>64384.1</v>
      </c>
      <c r="Q50" s="73">
        <v>55593.3</v>
      </c>
      <c r="R50" s="73">
        <v>59490.6</v>
      </c>
      <c r="S50" s="73">
        <f>33499.3+26411.3</f>
        <v>59910.6</v>
      </c>
      <c r="T50" s="78"/>
      <c r="U50" s="51"/>
      <c r="V50" s="51"/>
      <c r="W50" s="51"/>
    </row>
    <row r="51" spans="1:23" s="4" customFormat="1" ht="57.75">
      <c r="A51" s="72"/>
      <c r="B51" s="82"/>
      <c r="C51" s="72"/>
      <c r="D51" s="72"/>
      <c r="E51" s="13" t="s">
        <v>182</v>
      </c>
      <c r="F51" s="13" t="s">
        <v>183</v>
      </c>
      <c r="G51" s="11" t="s">
        <v>184</v>
      </c>
      <c r="H51" s="13" t="s">
        <v>116</v>
      </c>
      <c r="I51" s="13" t="s">
        <v>121</v>
      </c>
      <c r="J51" s="11" t="s">
        <v>115</v>
      </c>
      <c r="K51" s="12" t="s">
        <v>279</v>
      </c>
      <c r="L51" s="12" t="s">
        <v>264</v>
      </c>
      <c r="M51" s="17" t="s">
        <v>383</v>
      </c>
      <c r="N51" s="74"/>
      <c r="O51" s="78"/>
      <c r="P51" s="74"/>
      <c r="Q51" s="74"/>
      <c r="R51" s="74"/>
      <c r="S51" s="74"/>
      <c r="T51" s="78"/>
      <c r="U51" s="51"/>
      <c r="V51" s="51"/>
      <c r="W51" s="51"/>
    </row>
    <row r="52" spans="1:23" s="4" customFormat="1" ht="49.5">
      <c r="A52" s="72"/>
      <c r="B52" s="82"/>
      <c r="C52" s="72"/>
      <c r="D52" s="72"/>
      <c r="E52" s="13" t="s">
        <v>185</v>
      </c>
      <c r="F52" s="13" t="s">
        <v>123</v>
      </c>
      <c r="G52" s="11" t="s">
        <v>186</v>
      </c>
      <c r="H52" s="13" t="s">
        <v>187</v>
      </c>
      <c r="I52" s="13" t="s">
        <v>188</v>
      </c>
      <c r="J52" s="11" t="s">
        <v>189</v>
      </c>
      <c r="K52" s="12" t="s">
        <v>280</v>
      </c>
      <c r="L52" s="12" t="s">
        <v>264</v>
      </c>
      <c r="M52" s="17" t="s">
        <v>384</v>
      </c>
      <c r="N52" s="74"/>
      <c r="O52" s="78"/>
      <c r="P52" s="74"/>
      <c r="Q52" s="74"/>
      <c r="R52" s="74"/>
      <c r="S52" s="74"/>
      <c r="T52" s="78"/>
      <c r="U52" s="51"/>
      <c r="V52" s="51"/>
      <c r="W52" s="51"/>
    </row>
    <row r="53" spans="1:23" s="4" customFormat="1" ht="49.5">
      <c r="A53" s="72"/>
      <c r="B53" s="82"/>
      <c r="C53" s="72"/>
      <c r="D53" s="72"/>
      <c r="E53" s="13"/>
      <c r="F53" s="13"/>
      <c r="G53" s="11"/>
      <c r="H53" s="13"/>
      <c r="I53" s="13"/>
      <c r="J53" s="11"/>
      <c r="K53" s="14" t="s">
        <v>330</v>
      </c>
      <c r="L53" s="10"/>
      <c r="M53" s="11" t="s">
        <v>326</v>
      </c>
      <c r="N53" s="74"/>
      <c r="O53" s="78"/>
      <c r="P53" s="74"/>
      <c r="Q53" s="74"/>
      <c r="R53" s="74"/>
      <c r="S53" s="74"/>
      <c r="T53" s="78"/>
      <c r="U53" s="51"/>
      <c r="V53" s="51"/>
      <c r="W53" s="51"/>
    </row>
    <row r="54" spans="1:23" s="4" customFormat="1" ht="33">
      <c r="A54" s="72"/>
      <c r="B54" s="82"/>
      <c r="C54" s="72"/>
      <c r="D54" s="72"/>
      <c r="E54" s="13"/>
      <c r="F54" s="13"/>
      <c r="G54" s="11"/>
      <c r="H54" s="13"/>
      <c r="I54" s="13"/>
      <c r="J54" s="11"/>
      <c r="K54" s="14" t="s">
        <v>332</v>
      </c>
      <c r="L54" s="33" t="s">
        <v>264</v>
      </c>
      <c r="M54" s="11" t="s">
        <v>326</v>
      </c>
      <c r="N54" s="74"/>
      <c r="O54" s="78"/>
      <c r="P54" s="74"/>
      <c r="Q54" s="74"/>
      <c r="R54" s="74"/>
      <c r="S54" s="74"/>
      <c r="T54" s="78"/>
      <c r="U54" s="51"/>
      <c r="V54" s="51"/>
      <c r="W54" s="51"/>
    </row>
    <row r="55" spans="1:23" s="4" customFormat="1" ht="66">
      <c r="A55" s="72"/>
      <c r="B55" s="82"/>
      <c r="C55" s="72"/>
      <c r="D55" s="72"/>
      <c r="E55" s="13" t="s">
        <v>381</v>
      </c>
      <c r="F55" s="13" t="s">
        <v>248</v>
      </c>
      <c r="G55" s="11" t="s">
        <v>382</v>
      </c>
      <c r="H55" s="13" t="s">
        <v>179</v>
      </c>
      <c r="I55" s="13" t="s">
        <v>123</v>
      </c>
      <c r="J55" s="11" t="s">
        <v>180</v>
      </c>
      <c r="K55" s="12" t="s">
        <v>281</v>
      </c>
      <c r="L55" s="12" t="s">
        <v>264</v>
      </c>
      <c r="M55" s="17" t="s">
        <v>385</v>
      </c>
      <c r="N55" s="75"/>
      <c r="O55" s="78"/>
      <c r="P55" s="75"/>
      <c r="Q55" s="75"/>
      <c r="R55" s="75"/>
      <c r="S55" s="75"/>
      <c r="T55" s="78"/>
      <c r="U55" s="51"/>
      <c r="V55" s="51"/>
      <c r="W55" s="51"/>
    </row>
    <row r="56" spans="1:20" ht="33">
      <c r="A56" s="72" t="s">
        <v>38</v>
      </c>
      <c r="B56" s="83" t="s">
        <v>102</v>
      </c>
      <c r="C56" s="72" t="s">
        <v>47</v>
      </c>
      <c r="D56" s="72" t="s">
        <v>190</v>
      </c>
      <c r="E56" s="13" t="s">
        <v>113</v>
      </c>
      <c r="F56" s="13" t="s">
        <v>127</v>
      </c>
      <c r="G56" s="11" t="s">
        <v>361</v>
      </c>
      <c r="H56" s="13" t="s">
        <v>116</v>
      </c>
      <c r="I56" s="13" t="s">
        <v>121</v>
      </c>
      <c r="J56" s="11" t="s">
        <v>115</v>
      </c>
      <c r="K56" s="86" t="s">
        <v>389</v>
      </c>
      <c r="L56" s="10"/>
      <c r="M56" s="71" t="s">
        <v>326</v>
      </c>
      <c r="N56" s="73">
        <v>3209.1</v>
      </c>
      <c r="O56" s="78">
        <v>2169.4</v>
      </c>
      <c r="P56" s="73">
        <v>3039.7</v>
      </c>
      <c r="Q56" s="73">
        <v>800</v>
      </c>
      <c r="R56" s="78">
        <v>900</v>
      </c>
      <c r="S56" s="78">
        <v>900</v>
      </c>
      <c r="T56" s="78"/>
    </row>
    <row r="57" spans="1:20" ht="115.5" customHeight="1">
      <c r="A57" s="72"/>
      <c r="B57" s="83"/>
      <c r="C57" s="72"/>
      <c r="D57" s="72"/>
      <c r="E57" s="13" t="s">
        <v>191</v>
      </c>
      <c r="F57" s="13" t="s">
        <v>192</v>
      </c>
      <c r="G57" s="11" t="s">
        <v>193</v>
      </c>
      <c r="H57" s="13" t="s">
        <v>386</v>
      </c>
      <c r="I57" s="13" t="s">
        <v>387</v>
      </c>
      <c r="J57" s="11" t="s">
        <v>388</v>
      </c>
      <c r="K57" s="87"/>
      <c r="L57" s="13"/>
      <c r="M57" s="66"/>
      <c r="N57" s="75"/>
      <c r="O57" s="78"/>
      <c r="P57" s="75"/>
      <c r="Q57" s="75"/>
      <c r="R57" s="78"/>
      <c r="S57" s="78"/>
      <c r="T57" s="78"/>
    </row>
    <row r="58" spans="1:23" s="4" customFormat="1" ht="49.5" customHeight="1">
      <c r="A58" s="72" t="s">
        <v>39</v>
      </c>
      <c r="B58" s="82" t="s">
        <v>213</v>
      </c>
      <c r="C58" s="72" t="s">
        <v>48</v>
      </c>
      <c r="D58" s="72" t="s">
        <v>129</v>
      </c>
      <c r="E58" s="13" t="s">
        <v>113</v>
      </c>
      <c r="F58" s="13" t="s">
        <v>194</v>
      </c>
      <c r="G58" s="11" t="s">
        <v>345</v>
      </c>
      <c r="H58" s="13" t="s">
        <v>116</v>
      </c>
      <c r="I58" s="13" t="s">
        <v>121</v>
      </c>
      <c r="J58" s="11" t="s">
        <v>115</v>
      </c>
      <c r="K58" s="26" t="s">
        <v>276</v>
      </c>
      <c r="L58" s="37" t="s">
        <v>264</v>
      </c>
      <c r="M58" s="20" t="s">
        <v>331</v>
      </c>
      <c r="N58" s="73">
        <v>732.6</v>
      </c>
      <c r="O58" s="78">
        <v>732.6</v>
      </c>
      <c r="P58" s="73">
        <v>2000</v>
      </c>
      <c r="Q58" s="73">
        <v>1000</v>
      </c>
      <c r="R58" s="73">
        <v>1000</v>
      </c>
      <c r="S58" s="73">
        <v>1000</v>
      </c>
      <c r="T58" s="73"/>
      <c r="U58" s="51"/>
      <c r="V58" s="51"/>
      <c r="W58" s="51"/>
    </row>
    <row r="59" spans="1:23" s="4" customFormat="1" ht="49.5">
      <c r="A59" s="72"/>
      <c r="B59" s="82"/>
      <c r="C59" s="72"/>
      <c r="D59" s="72"/>
      <c r="E59" s="13" t="s">
        <v>195</v>
      </c>
      <c r="F59" s="13"/>
      <c r="G59" s="11" t="s">
        <v>196</v>
      </c>
      <c r="H59" s="13"/>
      <c r="I59" s="13"/>
      <c r="J59" s="11"/>
      <c r="K59" s="14" t="s">
        <v>330</v>
      </c>
      <c r="L59" s="10"/>
      <c r="M59" s="11" t="s">
        <v>326</v>
      </c>
      <c r="N59" s="75"/>
      <c r="O59" s="78"/>
      <c r="P59" s="75"/>
      <c r="Q59" s="75"/>
      <c r="R59" s="75"/>
      <c r="S59" s="75"/>
      <c r="T59" s="75"/>
      <c r="U59" s="51"/>
      <c r="V59" s="51"/>
      <c r="W59" s="51"/>
    </row>
    <row r="60" spans="1:23" s="4" customFormat="1" ht="33" customHeight="1">
      <c r="A60" s="72" t="s">
        <v>40</v>
      </c>
      <c r="B60" s="85" t="s">
        <v>32</v>
      </c>
      <c r="C60" s="72" t="s">
        <v>49</v>
      </c>
      <c r="D60" s="72" t="s">
        <v>131</v>
      </c>
      <c r="E60" s="13" t="s">
        <v>113</v>
      </c>
      <c r="F60" s="13" t="s">
        <v>197</v>
      </c>
      <c r="G60" s="11" t="s">
        <v>345</v>
      </c>
      <c r="H60" s="13" t="s">
        <v>116</v>
      </c>
      <c r="I60" s="13" t="s">
        <v>121</v>
      </c>
      <c r="J60" s="11" t="s">
        <v>115</v>
      </c>
      <c r="K60" s="86" t="s">
        <v>282</v>
      </c>
      <c r="L60" s="37" t="s">
        <v>264</v>
      </c>
      <c r="M60" s="20" t="s">
        <v>390</v>
      </c>
      <c r="N60" s="73">
        <v>447.3</v>
      </c>
      <c r="O60" s="78">
        <v>282.9</v>
      </c>
      <c r="P60" s="73">
        <v>1598.5</v>
      </c>
      <c r="Q60" s="73">
        <v>348.8</v>
      </c>
      <c r="R60" s="73">
        <v>348.8</v>
      </c>
      <c r="S60" s="73">
        <v>398.8</v>
      </c>
      <c r="T60" s="78"/>
      <c r="U60" s="51"/>
      <c r="V60" s="51"/>
      <c r="W60" s="51"/>
    </row>
    <row r="61" spans="1:23" s="4" customFormat="1" ht="41.25">
      <c r="A61" s="72"/>
      <c r="B61" s="69"/>
      <c r="C61" s="72"/>
      <c r="D61" s="72"/>
      <c r="E61" s="13" t="s">
        <v>198</v>
      </c>
      <c r="F61" s="13" t="s">
        <v>200</v>
      </c>
      <c r="G61" s="11" t="s">
        <v>202</v>
      </c>
      <c r="H61" s="13" t="s">
        <v>132</v>
      </c>
      <c r="I61" s="13" t="s">
        <v>133</v>
      </c>
      <c r="J61" s="11" t="s">
        <v>134</v>
      </c>
      <c r="K61" s="87"/>
      <c r="L61" s="43"/>
      <c r="M61" s="34"/>
      <c r="N61" s="74"/>
      <c r="O61" s="78"/>
      <c r="P61" s="74"/>
      <c r="Q61" s="74"/>
      <c r="R61" s="74"/>
      <c r="S61" s="74"/>
      <c r="T61" s="78"/>
      <c r="U61" s="51"/>
      <c r="V61" s="51"/>
      <c r="W61" s="51"/>
    </row>
    <row r="62" spans="1:23" s="4" customFormat="1" ht="74.25">
      <c r="A62" s="72"/>
      <c r="B62" s="70"/>
      <c r="C62" s="72"/>
      <c r="D62" s="72"/>
      <c r="E62" s="13" t="s">
        <v>199</v>
      </c>
      <c r="F62" s="13" t="s">
        <v>201</v>
      </c>
      <c r="G62" s="11" t="s">
        <v>203</v>
      </c>
      <c r="H62" s="13" t="s">
        <v>391</v>
      </c>
      <c r="I62" s="13" t="s">
        <v>393</v>
      </c>
      <c r="J62" s="11" t="s">
        <v>392</v>
      </c>
      <c r="K62" s="14" t="s">
        <v>334</v>
      </c>
      <c r="L62" s="12" t="s">
        <v>264</v>
      </c>
      <c r="M62" s="11" t="s">
        <v>326</v>
      </c>
      <c r="N62" s="75"/>
      <c r="O62" s="78"/>
      <c r="P62" s="75"/>
      <c r="Q62" s="75"/>
      <c r="R62" s="75"/>
      <c r="S62" s="75"/>
      <c r="T62" s="78"/>
      <c r="U62" s="51"/>
      <c r="V62" s="51"/>
      <c r="W62" s="51"/>
    </row>
    <row r="63" spans="1:23" s="4" customFormat="1" ht="67.5" customHeight="1">
      <c r="A63" s="71" t="s">
        <v>41</v>
      </c>
      <c r="B63" s="85" t="s">
        <v>95</v>
      </c>
      <c r="C63" s="71" t="s">
        <v>50</v>
      </c>
      <c r="D63" s="71" t="s">
        <v>131</v>
      </c>
      <c r="E63" s="37" t="s">
        <v>113</v>
      </c>
      <c r="F63" s="37" t="s">
        <v>204</v>
      </c>
      <c r="G63" s="20" t="s">
        <v>115</v>
      </c>
      <c r="H63" s="13" t="s">
        <v>116</v>
      </c>
      <c r="I63" s="13" t="s">
        <v>121</v>
      </c>
      <c r="J63" s="11" t="s">
        <v>115</v>
      </c>
      <c r="K63" s="35" t="s">
        <v>282</v>
      </c>
      <c r="L63" s="37" t="s">
        <v>264</v>
      </c>
      <c r="M63" s="20" t="s">
        <v>390</v>
      </c>
      <c r="N63" s="73">
        <v>50</v>
      </c>
      <c r="O63" s="73">
        <v>49.7</v>
      </c>
      <c r="P63" s="73">
        <v>75</v>
      </c>
      <c r="Q63" s="73">
        <v>150</v>
      </c>
      <c r="R63" s="73">
        <v>150</v>
      </c>
      <c r="S63" s="73">
        <v>150</v>
      </c>
      <c r="T63" s="73"/>
      <c r="U63" s="51"/>
      <c r="V63" s="51"/>
      <c r="W63" s="51"/>
    </row>
    <row r="64" spans="1:23" s="4" customFormat="1" ht="51.75" customHeight="1">
      <c r="A64" s="66"/>
      <c r="B64" s="70"/>
      <c r="C64" s="66"/>
      <c r="D64" s="66"/>
      <c r="E64" s="38"/>
      <c r="F64" s="38"/>
      <c r="G64" s="25"/>
      <c r="H64" s="13" t="s">
        <v>205</v>
      </c>
      <c r="I64" s="13" t="s">
        <v>123</v>
      </c>
      <c r="J64" s="11" t="s">
        <v>206</v>
      </c>
      <c r="K64" s="14" t="s">
        <v>334</v>
      </c>
      <c r="L64" s="12" t="s">
        <v>264</v>
      </c>
      <c r="M64" s="11" t="s">
        <v>326</v>
      </c>
      <c r="N64" s="75"/>
      <c r="O64" s="75"/>
      <c r="P64" s="75"/>
      <c r="Q64" s="75"/>
      <c r="R64" s="75"/>
      <c r="S64" s="75"/>
      <c r="T64" s="75"/>
      <c r="U64" s="51"/>
      <c r="V64" s="51"/>
      <c r="W64" s="51"/>
    </row>
    <row r="65" spans="1:23" s="4" customFormat="1" ht="51.75" customHeight="1">
      <c r="A65" s="31" t="s">
        <v>2</v>
      </c>
      <c r="B65" s="42" t="s">
        <v>30</v>
      </c>
      <c r="C65" s="31" t="s">
        <v>0</v>
      </c>
      <c r="D65" s="31" t="s">
        <v>126</v>
      </c>
      <c r="E65" s="13" t="s">
        <v>113</v>
      </c>
      <c r="F65" s="13" t="s">
        <v>197</v>
      </c>
      <c r="G65" s="11" t="s">
        <v>345</v>
      </c>
      <c r="H65" s="13" t="s">
        <v>116</v>
      </c>
      <c r="I65" s="13" t="s">
        <v>121</v>
      </c>
      <c r="J65" s="11" t="s">
        <v>115</v>
      </c>
      <c r="K65" s="14" t="s">
        <v>1</v>
      </c>
      <c r="L65" s="12" t="s">
        <v>264</v>
      </c>
      <c r="M65" s="11" t="s">
        <v>326</v>
      </c>
      <c r="N65" s="40">
        <v>0</v>
      </c>
      <c r="O65" s="40">
        <v>0</v>
      </c>
      <c r="P65" s="40">
        <v>370</v>
      </c>
      <c r="Q65" s="40">
        <v>390</v>
      </c>
      <c r="R65" s="40">
        <v>410</v>
      </c>
      <c r="S65" s="40">
        <v>410</v>
      </c>
      <c r="T65" s="40"/>
      <c r="U65" s="51"/>
      <c r="V65" s="51"/>
      <c r="W65" s="51"/>
    </row>
    <row r="66" spans="1:23" s="4" customFormat="1" ht="69" customHeight="1">
      <c r="A66" s="25" t="s">
        <v>3</v>
      </c>
      <c r="B66" s="42" t="s">
        <v>4</v>
      </c>
      <c r="C66" s="25" t="s">
        <v>5</v>
      </c>
      <c r="D66" s="31" t="s">
        <v>66</v>
      </c>
      <c r="E66" s="13" t="s">
        <v>113</v>
      </c>
      <c r="F66" s="13" t="s">
        <v>197</v>
      </c>
      <c r="G66" s="11" t="s">
        <v>345</v>
      </c>
      <c r="H66" s="13" t="s">
        <v>116</v>
      </c>
      <c r="I66" s="13" t="s">
        <v>121</v>
      </c>
      <c r="J66" s="11" t="s">
        <v>115</v>
      </c>
      <c r="K66" s="14" t="s">
        <v>6</v>
      </c>
      <c r="L66" s="12" t="s">
        <v>264</v>
      </c>
      <c r="M66" s="11" t="s">
        <v>326</v>
      </c>
      <c r="N66" s="40">
        <v>180</v>
      </c>
      <c r="O66" s="40">
        <v>179.3</v>
      </c>
      <c r="P66" s="40">
        <v>296.7</v>
      </c>
      <c r="Q66" s="40">
        <v>300.1</v>
      </c>
      <c r="R66" s="40">
        <v>320.1</v>
      </c>
      <c r="S66" s="40">
        <v>320.1</v>
      </c>
      <c r="T66" s="40"/>
      <c r="U66" s="51"/>
      <c r="V66" s="51"/>
      <c r="W66" s="51"/>
    </row>
    <row r="67" spans="1:23" s="4" customFormat="1" ht="69" customHeight="1">
      <c r="A67" s="71" t="s">
        <v>321</v>
      </c>
      <c r="B67" s="85" t="s">
        <v>320</v>
      </c>
      <c r="C67" s="71" t="s">
        <v>322</v>
      </c>
      <c r="D67" s="71" t="s">
        <v>323</v>
      </c>
      <c r="E67" s="13" t="s">
        <v>113</v>
      </c>
      <c r="F67" s="13" t="s">
        <v>197</v>
      </c>
      <c r="G67" s="11" t="s">
        <v>345</v>
      </c>
      <c r="H67" s="13" t="s">
        <v>116</v>
      </c>
      <c r="I67" s="13" t="s">
        <v>121</v>
      </c>
      <c r="J67" s="11" t="s">
        <v>115</v>
      </c>
      <c r="K67" s="14" t="s">
        <v>7</v>
      </c>
      <c r="L67" s="12" t="s">
        <v>264</v>
      </c>
      <c r="M67" s="11" t="s">
        <v>326</v>
      </c>
      <c r="N67" s="73">
        <v>56.1</v>
      </c>
      <c r="O67" s="73">
        <v>56</v>
      </c>
      <c r="P67" s="73">
        <v>500</v>
      </c>
      <c r="Q67" s="73">
        <v>500</v>
      </c>
      <c r="R67" s="73">
        <v>500</v>
      </c>
      <c r="S67" s="73">
        <v>500</v>
      </c>
      <c r="T67" s="73"/>
      <c r="U67" s="51"/>
      <c r="V67" s="51"/>
      <c r="W67" s="51"/>
    </row>
    <row r="68" spans="1:23" s="4" customFormat="1" ht="49.5">
      <c r="A68" s="66"/>
      <c r="B68" s="70"/>
      <c r="C68" s="66"/>
      <c r="D68" s="66"/>
      <c r="E68" s="38" t="s">
        <v>8</v>
      </c>
      <c r="F68" s="38" t="s">
        <v>9</v>
      </c>
      <c r="G68" s="25" t="s">
        <v>10</v>
      </c>
      <c r="H68" s="13"/>
      <c r="I68" s="13"/>
      <c r="J68" s="11"/>
      <c r="K68" s="16" t="s">
        <v>303</v>
      </c>
      <c r="L68" s="10" t="s">
        <v>264</v>
      </c>
      <c r="M68" s="11" t="s">
        <v>306</v>
      </c>
      <c r="N68" s="75"/>
      <c r="O68" s="75"/>
      <c r="P68" s="75"/>
      <c r="Q68" s="75"/>
      <c r="R68" s="75"/>
      <c r="S68" s="75"/>
      <c r="T68" s="75"/>
      <c r="U68" s="51"/>
      <c r="V68" s="51"/>
      <c r="W68" s="51"/>
    </row>
    <row r="69" spans="1:20" ht="63">
      <c r="A69" s="6" t="s">
        <v>162</v>
      </c>
      <c r="B69" s="50" t="s">
        <v>51</v>
      </c>
      <c r="C69" s="58" t="s">
        <v>54</v>
      </c>
      <c r="D69" s="6"/>
      <c r="E69" s="9"/>
      <c r="F69" s="9"/>
      <c r="G69" s="6"/>
      <c r="H69" s="9"/>
      <c r="I69" s="9"/>
      <c r="J69" s="6"/>
      <c r="K69" s="9"/>
      <c r="L69" s="9"/>
      <c r="M69" s="6"/>
      <c r="N69" s="23">
        <f aca="true" t="shared" si="2" ref="N69:S69">N70+N72</f>
        <v>26050.7</v>
      </c>
      <c r="O69" s="23">
        <f t="shared" si="2"/>
        <v>26050.7</v>
      </c>
      <c r="P69" s="23">
        <f t="shared" si="2"/>
        <v>36017.8</v>
      </c>
      <c r="Q69" s="23">
        <f t="shared" si="2"/>
        <v>27384.8</v>
      </c>
      <c r="R69" s="23">
        <f t="shared" si="2"/>
        <v>28397.6</v>
      </c>
      <c r="S69" s="23">
        <f t="shared" si="2"/>
        <v>28397.6</v>
      </c>
      <c r="T69" s="22"/>
    </row>
    <row r="70" spans="1:20" ht="33">
      <c r="A70" s="72" t="s">
        <v>222</v>
      </c>
      <c r="B70" s="82" t="s">
        <v>89</v>
      </c>
      <c r="C70" s="72" t="s">
        <v>54</v>
      </c>
      <c r="D70" s="72" t="s">
        <v>131</v>
      </c>
      <c r="E70" s="10" t="s">
        <v>113</v>
      </c>
      <c r="F70" s="10" t="s">
        <v>90</v>
      </c>
      <c r="G70" s="11" t="s">
        <v>345</v>
      </c>
      <c r="H70" s="10" t="s">
        <v>116</v>
      </c>
      <c r="I70" s="10" t="s">
        <v>91</v>
      </c>
      <c r="J70" s="11" t="s">
        <v>115</v>
      </c>
      <c r="K70" s="10" t="s">
        <v>275</v>
      </c>
      <c r="L70" s="10" t="s">
        <v>264</v>
      </c>
      <c r="M70" s="11" t="s">
        <v>11</v>
      </c>
      <c r="N70" s="73">
        <f>250+2820.9</f>
        <v>3070.9</v>
      </c>
      <c r="O70" s="78">
        <v>3070.9</v>
      </c>
      <c r="P70" s="73">
        <v>2731</v>
      </c>
      <c r="Q70" s="73">
        <v>2815.2</v>
      </c>
      <c r="R70" s="78">
        <v>2871.5</v>
      </c>
      <c r="S70" s="78">
        <v>2871.5</v>
      </c>
      <c r="T70" s="78"/>
    </row>
    <row r="71" spans="1:20" ht="49.5" customHeight="1">
      <c r="A71" s="72"/>
      <c r="B71" s="82"/>
      <c r="C71" s="72"/>
      <c r="D71" s="72"/>
      <c r="E71" s="10"/>
      <c r="F71" s="10"/>
      <c r="G71" s="11"/>
      <c r="H71" s="10"/>
      <c r="I71" s="10"/>
      <c r="J71" s="11"/>
      <c r="K71" s="10" t="s">
        <v>58</v>
      </c>
      <c r="L71" s="10" t="s">
        <v>264</v>
      </c>
      <c r="M71" s="11" t="s">
        <v>92</v>
      </c>
      <c r="N71" s="75"/>
      <c r="O71" s="78"/>
      <c r="P71" s="75"/>
      <c r="Q71" s="75"/>
      <c r="R71" s="78"/>
      <c r="S71" s="78"/>
      <c r="T71" s="78"/>
    </row>
    <row r="72" spans="1:20" ht="41.25">
      <c r="A72" s="72" t="s">
        <v>227</v>
      </c>
      <c r="B72" s="82" t="s">
        <v>61</v>
      </c>
      <c r="C72" s="83"/>
      <c r="D72" s="72" t="s">
        <v>59</v>
      </c>
      <c r="E72" s="84" t="s">
        <v>62</v>
      </c>
      <c r="F72" s="84" t="s">
        <v>63</v>
      </c>
      <c r="G72" s="72" t="s">
        <v>212</v>
      </c>
      <c r="H72" s="10" t="s">
        <v>12</v>
      </c>
      <c r="I72" s="10" t="s">
        <v>13</v>
      </c>
      <c r="J72" s="11" t="s">
        <v>14</v>
      </c>
      <c r="K72" s="10" t="s">
        <v>15</v>
      </c>
      <c r="L72" s="10" t="s">
        <v>252</v>
      </c>
      <c r="M72" s="11" t="s">
        <v>11</v>
      </c>
      <c r="N72" s="73">
        <v>22979.8</v>
      </c>
      <c r="O72" s="78">
        <v>22979.8</v>
      </c>
      <c r="P72" s="73">
        <v>33286.8</v>
      </c>
      <c r="Q72" s="73">
        <v>24569.6</v>
      </c>
      <c r="R72" s="78">
        <v>25526.1</v>
      </c>
      <c r="S72" s="78">
        <v>25526.1</v>
      </c>
      <c r="T72" s="78"/>
    </row>
    <row r="73" spans="1:20" ht="41.25">
      <c r="A73" s="72"/>
      <c r="B73" s="82"/>
      <c r="C73" s="83"/>
      <c r="D73" s="72"/>
      <c r="E73" s="84"/>
      <c r="F73" s="84"/>
      <c r="G73" s="72"/>
      <c r="H73" s="10" t="s">
        <v>226</v>
      </c>
      <c r="I73" s="10" t="s">
        <v>60</v>
      </c>
      <c r="J73" s="11" t="s">
        <v>225</v>
      </c>
      <c r="K73" s="10" t="s">
        <v>224</v>
      </c>
      <c r="L73" s="10" t="s">
        <v>65</v>
      </c>
      <c r="M73" s="11" t="s">
        <v>225</v>
      </c>
      <c r="N73" s="74"/>
      <c r="O73" s="78"/>
      <c r="P73" s="74"/>
      <c r="Q73" s="74"/>
      <c r="R73" s="78"/>
      <c r="S73" s="78"/>
      <c r="T73" s="78"/>
    </row>
    <row r="74" spans="1:20" ht="39.75" customHeight="1">
      <c r="A74" s="72"/>
      <c r="B74" s="82"/>
      <c r="C74" s="83"/>
      <c r="D74" s="72"/>
      <c r="E74" s="84"/>
      <c r="F74" s="84"/>
      <c r="G74" s="72"/>
      <c r="H74" s="10" t="s">
        <v>272</v>
      </c>
      <c r="I74" s="10" t="s">
        <v>60</v>
      </c>
      <c r="J74" s="11" t="s">
        <v>273</v>
      </c>
      <c r="K74" s="10" t="s">
        <v>274</v>
      </c>
      <c r="L74" s="10" t="s">
        <v>252</v>
      </c>
      <c r="M74" s="11" t="s">
        <v>273</v>
      </c>
      <c r="N74" s="75"/>
      <c r="O74" s="78"/>
      <c r="P74" s="75"/>
      <c r="Q74" s="75"/>
      <c r="R74" s="78"/>
      <c r="S74" s="78"/>
      <c r="T74" s="78"/>
    </row>
    <row r="75" spans="1:20" ht="64.5" customHeight="1">
      <c r="A75" s="59" t="s">
        <v>163</v>
      </c>
      <c r="B75" s="50" t="s">
        <v>96</v>
      </c>
      <c r="C75" s="58" t="s">
        <v>55</v>
      </c>
      <c r="D75" s="6"/>
      <c r="E75" s="7"/>
      <c r="F75" s="7"/>
      <c r="G75" s="6"/>
      <c r="H75" s="7"/>
      <c r="I75" s="7"/>
      <c r="J75" s="6"/>
      <c r="K75" s="7"/>
      <c r="L75" s="7"/>
      <c r="M75" s="6"/>
      <c r="N75" s="23">
        <f aca="true" t="shared" si="3" ref="N75:S75">N76</f>
        <v>0.2</v>
      </c>
      <c r="O75" s="23">
        <f t="shared" si="3"/>
        <v>0.2</v>
      </c>
      <c r="P75" s="23">
        <f t="shared" si="3"/>
        <v>0.2</v>
      </c>
      <c r="Q75" s="23">
        <f t="shared" si="3"/>
        <v>0.2</v>
      </c>
      <c r="R75" s="23">
        <f t="shared" si="3"/>
        <v>0.2</v>
      </c>
      <c r="S75" s="23">
        <f t="shared" si="3"/>
        <v>0.2</v>
      </c>
      <c r="T75" s="23"/>
    </row>
    <row r="76" spans="1:20" ht="209.25" customHeight="1">
      <c r="A76" s="11"/>
      <c r="B76" s="60" t="s">
        <v>223</v>
      </c>
      <c r="C76" s="61" t="s">
        <v>19</v>
      </c>
      <c r="D76" s="11" t="s">
        <v>241</v>
      </c>
      <c r="E76" s="16" t="s">
        <v>16</v>
      </c>
      <c r="F76" s="10" t="s">
        <v>17</v>
      </c>
      <c r="G76" s="11" t="s">
        <v>18</v>
      </c>
      <c r="H76" s="16" t="s">
        <v>20</v>
      </c>
      <c r="I76" s="10" t="s">
        <v>21</v>
      </c>
      <c r="J76" s="11" t="s">
        <v>370</v>
      </c>
      <c r="K76" s="10" t="s">
        <v>15</v>
      </c>
      <c r="L76" s="10" t="s">
        <v>252</v>
      </c>
      <c r="M76" s="11" t="s">
        <v>11</v>
      </c>
      <c r="N76" s="21">
        <v>0.2</v>
      </c>
      <c r="O76" s="21">
        <v>0.2</v>
      </c>
      <c r="P76" s="21">
        <v>0.2</v>
      </c>
      <c r="Q76" s="21">
        <v>0.2</v>
      </c>
      <c r="R76" s="21">
        <v>0.2</v>
      </c>
      <c r="S76" s="21">
        <v>0.2</v>
      </c>
      <c r="T76" s="21"/>
    </row>
    <row r="77" spans="1:20" ht="115.5" customHeight="1">
      <c r="A77" s="59" t="s">
        <v>164</v>
      </c>
      <c r="B77" s="50" t="s">
        <v>97</v>
      </c>
      <c r="C77" s="58" t="s">
        <v>56</v>
      </c>
      <c r="D77" s="6"/>
      <c r="E77" s="7"/>
      <c r="F77" s="7"/>
      <c r="G77" s="6"/>
      <c r="H77" s="7"/>
      <c r="I77" s="7"/>
      <c r="J77" s="6"/>
      <c r="K77" s="7"/>
      <c r="L77" s="7"/>
      <c r="M77" s="6"/>
      <c r="N77" s="23">
        <f aca="true" t="shared" si="4" ref="N77:S77">SUM(N78:N86)</f>
        <v>13977.2</v>
      </c>
      <c r="O77" s="23">
        <f t="shared" si="4"/>
        <v>8752.2</v>
      </c>
      <c r="P77" s="23">
        <f t="shared" si="4"/>
        <v>25420.7</v>
      </c>
      <c r="Q77" s="23">
        <f t="shared" si="4"/>
        <v>18201.8</v>
      </c>
      <c r="R77" s="23">
        <f t="shared" si="4"/>
        <v>19369.2</v>
      </c>
      <c r="S77" s="23">
        <f t="shared" si="4"/>
        <v>19676.7</v>
      </c>
      <c r="T77" s="22"/>
    </row>
    <row r="78" spans="1:20" ht="58.5" customHeight="1">
      <c r="A78" s="72" t="s">
        <v>229</v>
      </c>
      <c r="B78" s="82" t="s">
        <v>104</v>
      </c>
      <c r="C78" s="83" t="s">
        <v>24</v>
      </c>
      <c r="D78" s="72" t="s">
        <v>230</v>
      </c>
      <c r="E78" s="84" t="s">
        <v>198</v>
      </c>
      <c r="F78" s="84" t="s">
        <v>208</v>
      </c>
      <c r="G78" s="72" t="s">
        <v>202</v>
      </c>
      <c r="H78" s="10" t="s">
        <v>132</v>
      </c>
      <c r="I78" s="10" t="s">
        <v>121</v>
      </c>
      <c r="J78" s="11" t="s">
        <v>134</v>
      </c>
      <c r="K78" s="10" t="s">
        <v>242</v>
      </c>
      <c r="L78" s="10" t="s">
        <v>264</v>
      </c>
      <c r="M78" s="11" t="s">
        <v>268</v>
      </c>
      <c r="N78" s="73">
        <v>1000</v>
      </c>
      <c r="O78" s="78">
        <v>0</v>
      </c>
      <c r="P78" s="73">
        <v>1367.1</v>
      </c>
      <c r="Q78" s="73">
        <v>2000</v>
      </c>
      <c r="R78" s="73">
        <v>2000</v>
      </c>
      <c r="S78" s="73">
        <v>3000</v>
      </c>
      <c r="T78" s="78"/>
    </row>
    <row r="79" spans="1:20" ht="66">
      <c r="A79" s="72"/>
      <c r="B79" s="82"/>
      <c r="C79" s="83"/>
      <c r="D79" s="72"/>
      <c r="E79" s="84"/>
      <c r="F79" s="84"/>
      <c r="G79" s="72"/>
      <c r="H79" s="10" t="s">
        <v>209</v>
      </c>
      <c r="I79" s="10" t="s">
        <v>210</v>
      </c>
      <c r="J79" s="11" t="s">
        <v>211</v>
      </c>
      <c r="K79" s="10" t="s">
        <v>105</v>
      </c>
      <c r="L79" s="10" t="s">
        <v>264</v>
      </c>
      <c r="M79" s="11" t="s">
        <v>106</v>
      </c>
      <c r="N79" s="75"/>
      <c r="O79" s="78"/>
      <c r="P79" s="75"/>
      <c r="Q79" s="75"/>
      <c r="R79" s="75"/>
      <c r="S79" s="75"/>
      <c r="T79" s="78"/>
    </row>
    <row r="80" spans="1:20" ht="33">
      <c r="A80" s="71" t="s">
        <v>228</v>
      </c>
      <c r="B80" s="85" t="s">
        <v>23</v>
      </c>
      <c r="C80" s="71" t="s">
        <v>26</v>
      </c>
      <c r="D80" s="71" t="s">
        <v>400</v>
      </c>
      <c r="E80" s="10" t="s">
        <v>113</v>
      </c>
      <c r="F80" s="10" t="s">
        <v>166</v>
      </c>
      <c r="G80" s="11" t="s">
        <v>345</v>
      </c>
      <c r="H80" s="10"/>
      <c r="I80" s="10"/>
      <c r="J80" s="11"/>
      <c r="K80" s="10"/>
      <c r="L80" s="10"/>
      <c r="M80" s="11"/>
      <c r="N80" s="73">
        <v>40</v>
      </c>
      <c r="O80" s="73">
        <v>40</v>
      </c>
      <c r="P80" s="73">
        <v>45</v>
      </c>
      <c r="Q80" s="73">
        <v>7085</v>
      </c>
      <c r="R80" s="73">
        <v>12745</v>
      </c>
      <c r="S80" s="73">
        <v>15045</v>
      </c>
      <c r="T80" s="73"/>
    </row>
    <row r="81" spans="1:20" ht="41.25">
      <c r="A81" s="66"/>
      <c r="B81" s="70"/>
      <c r="C81" s="66"/>
      <c r="D81" s="66"/>
      <c r="E81" s="10" t="s">
        <v>62</v>
      </c>
      <c r="F81" s="10" t="s">
        <v>27</v>
      </c>
      <c r="G81" s="11" t="s">
        <v>212</v>
      </c>
      <c r="H81" s="11"/>
      <c r="I81" s="10"/>
      <c r="J81" s="11"/>
      <c r="K81" s="10" t="s">
        <v>15</v>
      </c>
      <c r="L81" s="10" t="s">
        <v>252</v>
      </c>
      <c r="M81" s="11" t="s">
        <v>11</v>
      </c>
      <c r="N81" s="75"/>
      <c r="O81" s="75"/>
      <c r="P81" s="75"/>
      <c r="Q81" s="75"/>
      <c r="R81" s="75"/>
      <c r="S81" s="75"/>
      <c r="T81" s="75"/>
    </row>
    <row r="82" spans="1:20" ht="68.25" customHeight="1">
      <c r="A82" s="72" t="s">
        <v>22</v>
      </c>
      <c r="B82" s="85" t="s">
        <v>165</v>
      </c>
      <c r="C82" s="83" t="s">
        <v>25</v>
      </c>
      <c r="D82" s="72" t="s">
        <v>101</v>
      </c>
      <c r="E82" s="10" t="s">
        <v>113</v>
      </c>
      <c r="F82" s="10" t="s">
        <v>166</v>
      </c>
      <c r="G82" s="11" t="s">
        <v>345</v>
      </c>
      <c r="H82" s="10" t="s">
        <v>167</v>
      </c>
      <c r="I82" s="10" t="s">
        <v>123</v>
      </c>
      <c r="J82" s="11"/>
      <c r="K82" s="10" t="s">
        <v>271</v>
      </c>
      <c r="L82" s="10" t="s">
        <v>264</v>
      </c>
      <c r="M82" s="11" t="s">
        <v>270</v>
      </c>
      <c r="N82" s="73">
        <f>44.2+12854.6</f>
        <v>12898.8</v>
      </c>
      <c r="O82" s="78">
        <f>34.9+8639.3</f>
        <v>8674.2</v>
      </c>
      <c r="P82" s="73">
        <f>4005+19618.6</f>
        <v>23623.6</v>
      </c>
      <c r="Q82" s="73">
        <v>8985.1</v>
      </c>
      <c r="R82" s="73">
        <v>4492.5</v>
      </c>
      <c r="S82" s="73">
        <v>1500</v>
      </c>
      <c r="T82" s="78"/>
    </row>
    <row r="83" spans="1:20" ht="57.75" customHeight="1">
      <c r="A83" s="72"/>
      <c r="B83" s="70"/>
      <c r="C83" s="83"/>
      <c r="D83" s="72"/>
      <c r="E83" s="10"/>
      <c r="F83" s="10"/>
      <c r="G83" s="11"/>
      <c r="H83" s="10"/>
      <c r="I83" s="10"/>
      <c r="J83" s="11"/>
      <c r="K83" s="14" t="s">
        <v>330</v>
      </c>
      <c r="L83" s="10" t="s">
        <v>264</v>
      </c>
      <c r="M83" s="11" t="s">
        <v>326</v>
      </c>
      <c r="N83" s="75"/>
      <c r="O83" s="78"/>
      <c r="P83" s="75"/>
      <c r="Q83" s="75"/>
      <c r="R83" s="75"/>
      <c r="S83" s="75"/>
      <c r="T83" s="78"/>
    </row>
    <row r="84" spans="1:20" ht="31.5" customHeight="1">
      <c r="A84" s="79" t="s">
        <v>396</v>
      </c>
      <c r="B84" s="97" t="s">
        <v>395</v>
      </c>
      <c r="C84" s="100" t="s">
        <v>397</v>
      </c>
      <c r="D84" s="71" t="s">
        <v>399</v>
      </c>
      <c r="E84" s="60" t="s">
        <v>240</v>
      </c>
      <c r="F84" s="62"/>
      <c r="G84" s="62"/>
      <c r="H84" s="60" t="s">
        <v>239</v>
      </c>
      <c r="I84" s="10" t="s">
        <v>28</v>
      </c>
      <c r="J84" s="11" t="s">
        <v>29</v>
      </c>
      <c r="K84" s="14" t="s">
        <v>238</v>
      </c>
      <c r="L84" s="10" t="s">
        <v>264</v>
      </c>
      <c r="M84" s="11" t="s">
        <v>269</v>
      </c>
      <c r="N84" s="73">
        <v>38.4</v>
      </c>
      <c r="O84" s="73">
        <v>38</v>
      </c>
      <c r="P84" s="73">
        <f>131.7+253.3</f>
        <v>385</v>
      </c>
      <c r="Q84" s="73">
        <v>131.7</v>
      </c>
      <c r="R84" s="73">
        <v>131.7</v>
      </c>
      <c r="S84" s="73">
        <v>131.7</v>
      </c>
      <c r="T84" s="73"/>
    </row>
    <row r="85" spans="1:20" ht="14.25" customHeight="1">
      <c r="A85" s="80"/>
      <c r="B85" s="67"/>
      <c r="C85" s="101"/>
      <c r="D85" s="65"/>
      <c r="E85" s="10"/>
      <c r="F85" s="10"/>
      <c r="G85" s="11"/>
      <c r="H85" s="11"/>
      <c r="I85" s="10"/>
      <c r="J85" s="11"/>
      <c r="K85" s="10"/>
      <c r="L85" s="10"/>
      <c r="M85" s="11"/>
      <c r="N85" s="74"/>
      <c r="O85" s="74"/>
      <c r="P85" s="74"/>
      <c r="Q85" s="74"/>
      <c r="R85" s="74"/>
      <c r="S85" s="74"/>
      <c r="T85" s="74"/>
    </row>
    <row r="86" spans="1:23" s="5" customFormat="1" ht="10.5" customHeight="1">
      <c r="A86" s="81"/>
      <c r="B86" s="68"/>
      <c r="C86" s="102"/>
      <c r="D86" s="66"/>
      <c r="E86" s="10"/>
      <c r="F86" s="10"/>
      <c r="G86" s="11"/>
      <c r="H86" s="19"/>
      <c r="I86" s="19"/>
      <c r="J86" s="18"/>
      <c r="K86" s="10"/>
      <c r="L86" s="10"/>
      <c r="M86" s="11"/>
      <c r="N86" s="75"/>
      <c r="O86" s="75"/>
      <c r="P86" s="75"/>
      <c r="Q86" s="75"/>
      <c r="R86" s="75"/>
      <c r="S86" s="75"/>
      <c r="T86" s="75"/>
      <c r="U86" s="49"/>
      <c r="V86" s="49"/>
      <c r="W86" s="49"/>
    </row>
    <row r="87" spans="1:20" ht="9.75" hidden="1">
      <c r="A87" s="77" t="s">
        <v>93</v>
      </c>
      <c r="B87" s="77"/>
      <c r="C87" s="77"/>
      <c r="D87" s="77"/>
      <c r="E87" s="77"/>
      <c r="F87" s="77"/>
      <c r="G87" s="77"/>
      <c r="H87" s="77"/>
      <c r="I87" s="77"/>
      <c r="J87" s="77"/>
      <c r="K87" s="77"/>
      <c r="L87" s="77"/>
      <c r="M87" s="77"/>
      <c r="N87" s="77"/>
      <c r="O87" s="77"/>
      <c r="P87" s="77"/>
      <c r="Q87" s="77"/>
      <c r="R87" s="77"/>
      <c r="S87" s="77"/>
      <c r="T87" s="77"/>
    </row>
    <row r="88" spans="2:8" ht="36.75" customHeight="1">
      <c r="B88" s="76" t="s">
        <v>64</v>
      </c>
      <c r="C88" s="76"/>
      <c r="D88" s="63"/>
      <c r="E88" s="64"/>
      <c r="F88" s="64"/>
      <c r="G88" s="64"/>
      <c r="H88" s="64" t="s">
        <v>267</v>
      </c>
    </row>
    <row r="89" spans="2:10" ht="34.5" customHeight="1">
      <c r="B89" s="63" t="s">
        <v>304</v>
      </c>
      <c r="C89" s="63"/>
      <c r="D89" s="63"/>
      <c r="E89" s="63"/>
      <c r="F89" s="63"/>
      <c r="G89" s="63"/>
      <c r="H89" s="64" t="s">
        <v>305</v>
      </c>
      <c r="I89" s="63"/>
      <c r="J89" s="63"/>
    </row>
    <row r="90" ht="32.25" customHeight="1">
      <c r="B90" s="15" t="s">
        <v>394</v>
      </c>
    </row>
  </sheetData>
  <sheetProtection/>
  <mergeCells count="334">
    <mergeCell ref="T80:T81"/>
    <mergeCell ref="Q67:Q68"/>
    <mergeCell ref="B80:B81"/>
    <mergeCell ref="A80:A81"/>
    <mergeCell ref="C80:C81"/>
    <mergeCell ref="D80:D81"/>
    <mergeCell ref="N80:N81"/>
    <mergeCell ref="O80:O81"/>
    <mergeCell ref="P80:P81"/>
    <mergeCell ref="Q80:Q81"/>
    <mergeCell ref="T84:T86"/>
    <mergeCell ref="N35:N36"/>
    <mergeCell ref="O35:O36"/>
    <mergeCell ref="P35:P36"/>
    <mergeCell ref="Q35:Q36"/>
    <mergeCell ref="S84:S86"/>
    <mergeCell ref="N67:N68"/>
    <mergeCell ref="O67:O68"/>
    <mergeCell ref="R67:R68"/>
    <mergeCell ref="S67:S68"/>
    <mergeCell ref="R18:R19"/>
    <mergeCell ref="S18:S19"/>
    <mergeCell ref="N22:N23"/>
    <mergeCell ref="O22:O23"/>
    <mergeCell ref="N18:N19"/>
    <mergeCell ref="O18:O19"/>
    <mergeCell ref="P18:P19"/>
    <mergeCell ref="Q18:Q19"/>
    <mergeCell ref="T67:T68"/>
    <mergeCell ref="B84:B86"/>
    <mergeCell ref="D84:D86"/>
    <mergeCell ref="C84:C86"/>
    <mergeCell ref="N84:N86"/>
    <mergeCell ref="O84:O86"/>
    <mergeCell ref="R82:R83"/>
    <mergeCell ref="N78:N79"/>
    <mergeCell ref="P82:P83"/>
    <mergeCell ref="Q82:Q83"/>
    <mergeCell ref="K56:K57"/>
    <mergeCell ref="M56:M57"/>
    <mergeCell ref="A35:A36"/>
    <mergeCell ref="B35:B36"/>
    <mergeCell ref="C35:C36"/>
    <mergeCell ref="D35:D36"/>
    <mergeCell ref="A47:A49"/>
    <mergeCell ref="M37:M38"/>
    <mergeCell ref="A37:A39"/>
    <mergeCell ref="B37:B39"/>
    <mergeCell ref="T33:T34"/>
    <mergeCell ref="P33:P34"/>
    <mergeCell ref="Q33:Q34"/>
    <mergeCell ref="R33:R34"/>
    <mergeCell ref="S33:S34"/>
    <mergeCell ref="B33:B34"/>
    <mergeCell ref="A33:A34"/>
    <mergeCell ref="C33:C34"/>
    <mergeCell ref="D33:D34"/>
    <mergeCell ref="S22:S23"/>
    <mergeCell ref="Q20:Q21"/>
    <mergeCell ref="R20:R21"/>
    <mergeCell ref="S20:S21"/>
    <mergeCell ref="A22:A23"/>
    <mergeCell ref="B22:B23"/>
    <mergeCell ref="C22:C23"/>
    <mergeCell ref="B20:B21"/>
    <mergeCell ref="C20:C21"/>
    <mergeCell ref="D20:D21"/>
    <mergeCell ref="P20:P21"/>
    <mergeCell ref="N20:N21"/>
    <mergeCell ref="O20:O21"/>
    <mergeCell ref="R47:R49"/>
    <mergeCell ref="D22:D23"/>
    <mergeCell ref="Q22:Q23"/>
    <mergeCell ref="R22:R23"/>
    <mergeCell ref="K42:K43"/>
    <mergeCell ref="M42:M43"/>
    <mergeCell ref="K47:K48"/>
    <mergeCell ref="P22:P23"/>
    <mergeCell ref="T15:T17"/>
    <mergeCell ref="N15:N17"/>
    <mergeCell ref="O15:O17"/>
    <mergeCell ref="P15:P17"/>
    <mergeCell ref="Q15:Q17"/>
    <mergeCell ref="R15:R17"/>
    <mergeCell ref="S15:S17"/>
    <mergeCell ref="T18:T19"/>
    <mergeCell ref="P84:P86"/>
    <mergeCell ref="Q84:Q86"/>
    <mergeCell ref="P78:P79"/>
    <mergeCell ref="Q78:Q79"/>
    <mergeCell ref="P70:P71"/>
    <mergeCell ref="P72:P74"/>
    <mergeCell ref="Q70:Q71"/>
    <mergeCell ref="Q72:Q74"/>
    <mergeCell ref="P47:P49"/>
    <mergeCell ref="O24:O26"/>
    <mergeCell ref="O9:O14"/>
    <mergeCell ref="T58:T59"/>
    <mergeCell ref="N58:N59"/>
    <mergeCell ref="O58:O59"/>
    <mergeCell ref="T22:T23"/>
    <mergeCell ref="N33:N34"/>
    <mergeCell ref="O33:O34"/>
    <mergeCell ref="Q47:Q49"/>
    <mergeCell ref="P50:P55"/>
    <mergeCell ref="M27:M28"/>
    <mergeCell ref="N9:N14"/>
    <mergeCell ref="K24:K25"/>
    <mergeCell ref="M24:M25"/>
    <mergeCell ref="A9:A14"/>
    <mergeCell ref="B9:B14"/>
    <mergeCell ref="K27:K28"/>
    <mergeCell ref="L27:L28"/>
    <mergeCell ref="C9:C14"/>
    <mergeCell ref="D9:D14"/>
    <mergeCell ref="F15:F17"/>
    <mergeCell ref="G15:G17"/>
    <mergeCell ref="A15:A17"/>
    <mergeCell ref="B15:B17"/>
    <mergeCell ref="A2:T2"/>
    <mergeCell ref="A3:C5"/>
    <mergeCell ref="D3:D5"/>
    <mergeCell ref="E3:M3"/>
    <mergeCell ref="N3:S3"/>
    <mergeCell ref="T3:T5"/>
    <mergeCell ref="E4:G4"/>
    <mergeCell ref="H4:J4"/>
    <mergeCell ref="K4:M4"/>
    <mergeCell ref="N4:O4"/>
    <mergeCell ref="T9:T14"/>
    <mergeCell ref="P4:P5"/>
    <mergeCell ref="Q4:Q5"/>
    <mergeCell ref="R4:S4"/>
    <mergeCell ref="Q9:Q14"/>
    <mergeCell ref="R9:R14"/>
    <mergeCell ref="S9:S14"/>
    <mergeCell ref="P9:P14"/>
    <mergeCell ref="W41:W42"/>
    <mergeCell ref="A24:A26"/>
    <mergeCell ref="B24:B26"/>
    <mergeCell ref="C24:C26"/>
    <mergeCell ref="D24:D26"/>
    <mergeCell ref="E24:E26"/>
    <mergeCell ref="F24:F26"/>
    <mergeCell ref="G24:G26"/>
    <mergeCell ref="N24:N26"/>
    <mergeCell ref="P24:P26"/>
    <mergeCell ref="Q24:Q26"/>
    <mergeCell ref="Q27:Q31"/>
    <mergeCell ref="S50:S55"/>
    <mergeCell ref="S56:S57"/>
    <mergeCell ref="S42:S44"/>
    <mergeCell ref="R37:R39"/>
    <mergeCell ref="R42:R44"/>
    <mergeCell ref="Q50:Q55"/>
    <mergeCell ref="R35:R36"/>
    <mergeCell ref="S35:S36"/>
    <mergeCell ref="T24:T26"/>
    <mergeCell ref="A27:A31"/>
    <mergeCell ref="B27:B31"/>
    <mergeCell ref="C27:C31"/>
    <mergeCell ref="D27:D31"/>
    <mergeCell ref="N27:N31"/>
    <mergeCell ref="O27:O31"/>
    <mergeCell ref="S27:S31"/>
    <mergeCell ref="R24:R26"/>
    <mergeCell ref="S24:S26"/>
    <mergeCell ref="A72:A74"/>
    <mergeCell ref="B72:B74"/>
    <mergeCell ref="C72:C74"/>
    <mergeCell ref="D72:D74"/>
    <mergeCell ref="G72:G74"/>
    <mergeCell ref="R27:R31"/>
    <mergeCell ref="K37:K38"/>
    <mergeCell ref="L37:L38"/>
    <mergeCell ref="N37:N39"/>
    <mergeCell ref="I38:I39"/>
    <mergeCell ref="J38:J39"/>
    <mergeCell ref="R60:R62"/>
    <mergeCell ref="R58:R59"/>
    <mergeCell ref="O37:O39"/>
    <mergeCell ref="N45:N46"/>
    <mergeCell ref="O45:O46"/>
    <mergeCell ref="R45:R46"/>
    <mergeCell ref="N50:N55"/>
    <mergeCell ref="T27:T31"/>
    <mergeCell ref="R72:R74"/>
    <mergeCell ref="S72:S74"/>
    <mergeCell ref="T72:T74"/>
    <mergeCell ref="T37:T39"/>
    <mergeCell ref="T40:T41"/>
    <mergeCell ref="T42:T44"/>
    <mergeCell ref="S45:S46"/>
    <mergeCell ref="T45:T46"/>
    <mergeCell ref="T60:T62"/>
    <mergeCell ref="N72:N74"/>
    <mergeCell ref="O72:O74"/>
    <mergeCell ref="N82:N83"/>
    <mergeCell ref="O82:O83"/>
    <mergeCell ref="E72:E74"/>
    <mergeCell ref="F72:F74"/>
    <mergeCell ref="C37:C39"/>
    <mergeCell ref="D37:D39"/>
    <mergeCell ref="H38:H39"/>
    <mergeCell ref="A60:A62"/>
    <mergeCell ref="B60:B62"/>
    <mergeCell ref="C60:C62"/>
    <mergeCell ref="D60:D62"/>
    <mergeCell ref="A45:A46"/>
    <mergeCell ref="C56:C57"/>
    <mergeCell ref="D56:D57"/>
    <mergeCell ref="S37:S39"/>
    <mergeCell ref="A40:A41"/>
    <mergeCell ref="B40:B41"/>
    <mergeCell ref="C40:C41"/>
    <mergeCell ref="D40:D41"/>
    <mergeCell ref="N40:N41"/>
    <mergeCell ref="O40:O41"/>
    <mergeCell ref="S40:S41"/>
    <mergeCell ref="Q40:Q41"/>
    <mergeCell ref="R40:R41"/>
    <mergeCell ref="AA41:AA42"/>
    <mergeCell ref="R50:R55"/>
    <mergeCell ref="N56:N57"/>
    <mergeCell ref="O56:O57"/>
    <mergeCell ref="R56:R57"/>
    <mergeCell ref="P56:P57"/>
    <mergeCell ref="P40:P41"/>
    <mergeCell ref="S47:S49"/>
    <mergeCell ref="N47:N49"/>
    <mergeCell ref="O47:O49"/>
    <mergeCell ref="A42:A44"/>
    <mergeCell ref="B42:B44"/>
    <mergeCell ref="C42:C44"/>
    <mergeCell ref="D42:D44"/>
    <mergeCell ref="N42:N44"/>
    <mergeCell ref="O42:O44"/>
    <mergeCell ref="H45:H46"/>
    <mergeCell ref="B47:B49"/>
    <mergeCell ref="C47:C49"/>
    <mergeCell ref="I45:I46"/>
    <mergeCell ref="J45:J46"/>
    <mergeCell ref="AB41:AB42"/>
    <mergeCell ref="P42:P44"/>
    <mergeCell ref="X41:X42"/>
    <mergeCell ref="Y41:Y42"/>
    <mergeCell ref="Z41:Z42"/>
    <mergeCell ref="S58:S59"/>
    <mergeCell ref="P27:P31"/>
    <mergeCell ref="K60:K61"/>
    <mergeCell ref="A50:A55"/>
    <mergeCell ref="B50:B55"/>
    <mergeCell ref="C50:C55"/>
    <mergeCell ref="D50:D55"/>
    <mergeCell ref="O50:O55"/>
    <mergeCell ref="A56:A57"/>
    <mergeCell ref="B56:B57"/>
    <mergeCell ref="T50:T55"/>
    <mergeCell ref="T47:T49"/>
    <mergeCell ref="P37:P39"/>
    <mergeCell ref="Q37:Q39"/>
    <mergeCell ref="Q56:Q57"/>
    <mergeCell ref="B63:B64"/>
    <mergeCell ref="S60:S62"/>
    <mergeCell ref="P45:P46"/>
    <mergeCell ref="B58:B59"/>
    <mergeCell ref="C58:C59"/>
    <mergeCell ref="B67:B68"/>
    <mergeCell ref="A67:A68"/>
    <mergeCell ref="C67:C68"/>
    <mergeCell ref="T56:T57"/>
    <mergeCell ref="N60:N62"/>
    <mergeCell ref="O60:O62"/>
    <mergeCell ref="A58:A59"/>
    <mergeCell ref="P63:P64"/>
    <mergeCell ref="Q63:Q64"/>
    <mergeCell ref="R63:R64"/>
    <mergeCell ref="T70:T71"/>
    <mergeCell ref="O63:O64"/>
    <mergeCell ref="N63:N64"/>
    <mergeCell ref="T63:T64"/>
    <mergeCell ref="N70:N71"/>
    <mergeCell ref="O70:O71"/>
    <mergeCell ref="R70:R71"/>
    <mergeCell ref="S70:S71"/>
    <mergeCell ref="S63:S64"/>
    <mergeCell ref="P67:P68"/>
    <mergeCell ref="B82:B83"/>
    <mergeCell ref="C82:C83"/>
    <mergeCell ref="D82:D83"/>
    <mergeCell ref="A70:A71"/>
    <mergeCell ref="B70:B71"/>
    <mergeCell ref="C70:C71"/>
    <mergeCell ref="D70:D71"/>
    <mergeCell ref="T82:T83"/>
    <mergeCell ref="A78:A79"/>
    <mergeCell ref="B78:B79"/>
    <mergeCell ref="C78:C79"/>
    <mergeCell ref="D78:D79"/>
    <mergeCell ref="E78:E79"/>
    <mergeCell ref="F78:F79"/>
    <mergeCell ref="G78:G79"/>
    <mergeCell ref="S82:S83"/>
    <mergeCell ref="A82:A83"/>
    <mergeCell ref="B88:C88"/>
    <mergeCell ref="A87:T87"/>
    <mergeCell ref="O78:O79"/>
    <mergeCell ref="R78:R79"/>
    <mergeCell ref="S78:S79"/>
    <mergeCell ref="T78:T79"/>
    <mergeCell ref="A84:A86"/>
    <mergeCell ref="R84:R86"/>
    <mergeCell ref="R80:R81"/>
    <mergeCell ref="S80:S81"/>
    <mergeCell ref="C15:C17"/>
    <mergeCell ref="D15:D17"/>
    <mergeCell ref="D63:D64"/>
    <mergeCell ref="D67:D68"/>
    <mergeCell ref="Q42:Q44"/>
    <mergeCell ref="Q45:Q46"/>
    <mergeCell ref="P58:P59"/>
    <mergeCell ref="Q58:Q59"/>
    <mergeCell ref="P60:P62"/>
    <mergeCell ref="Q60:Q62"/>
    <mergeCell ref="A18:A19"/>
    <mergeCell ref="B18:B19"/>
    <mergeCell ref="C18:C19"/>
    <mergeCell ref="D18:D19"/>
    <mergeCell ref="A63:A64"/>
    <mergeCell ref="C63:C64"/>
    <mergeCell ref="D58:D59"/>
    <mergeCell ref="B45:B46"/>
    <mergeCell ref="C45:C46"/>
    <mergeCell ref="D45:D46"/>
  </mergeCells>
  <printOptions/>
  <pageMargins left="0.2" right="0.22" top="0.51" bottom="0.25" header="0.5" footer="0.26"/>
  <pageSetup horizontalDpi="300" verticalDpi="3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 VMI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PROF-EfimovaAM</dc:creator>
  <cp:keywords/>
  <dc:description/>
  <cp:lastModifiedBy>JURIST</cp:lastModifiedBy>
  <cp:lastPrinted>2014-02-28T11:16:01Z</cp:lastPrinted>
  <dcterms:created xsi:type="dcterms:W3CDTF">2007-10-10T06:16:17Z</dcterms:created>
  <dcterms:modified xsi:type="dcterms:W3CDTF">2017-06-16T10:55:47Z</dcterms:modified>
  <cp:category/>
  <cp:version/>
  <cp:contentType/>
  <cp:contentStatus/>
</cp:coreProperties>
</file>